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Φύλλο1" sheetId="1" r:id="rId1"/>
  </sheets>
  <definedNames>
    <definedName name="_xlnm._FilterDatabase" localSheetId="0" hidden="1">Φύλλο1!$A$1:$BN$13</definedName>
  </definedNames>
  <calcPr calcId="124519"/>
</workbook>
</file>

<file path=xl/calcChain.xml><?xml version="1.0" encoding="utf-8"?>
<calcChain xmlns="http://schemas.openxmlformats.org/spreadsheetml/2006/main">
  <c r="R7" i="1"/>
  <c r="H5"/>
  <c r="R6"/>
  <c r="G6" s="1"/>
  <c r="H11"/>
  <c r="AZ12"/>
  <c r="AZ5"/>
  <c r="AZ7"/>
  <c r="AY7" s="1"/>
  <c r="AZ11"/>
  <c r="AY11" s="1"/>
  <c r="G11"/>
  <c r="R11"/>
  <c r="AA6"/>
  <c r="AA9"/>
  <c r="AA10"/>
  <c r="G10" s="1"/>
  <c r="AA8"/>
  <c r="G8" s="1"/>
  <c r="AA12"/>
  <c r="AA5"/>
  <c r="AA7"/>
  <c r="AA11"/>
  <c r="BH11"/>
  <c r="BH7"/>
  <c r="H7"/>
  <c r="BD12"/>
  <c r="BD5"/>
  <c r="BH5"/>
  <c r="BH9"/>
  <c r="BH10"/>
  <c r="BH8"/>
  <c r="BH12"/>
  <c r="AH6"/>
  <c r="AH9"/>
  <c r="AH10"/>
  <c r="AH8"/>
  <c r="AH12"/>
  <c r="AH5"/>
  <c r="R5"/>
  <c r="R12"/>
  <c r="H12"/>
  <c r="AX12"/>
  <c r="AY12"/>
  <c r="R8"/>
  <c r="H8"/>
  <c r="BD8"/>
  <c r="BD10"/>
  <c r="BD9"/>
  <c r="AZ8"/>
  <c r="AY8" s="1"/>
  <c r="AX8" s="1"/>
  <c r="F8" s="1"/>
  <c r="AY10"/>
  <c r="AX10" s="1"/>
  <c r="AZ10"/>
  <c r="R10"/>
  <c r="H10"/>
  <c r="AZ9"/>
  <c r="AY9"/>
  <c r="AX9" s="1"/>
  <c r="R9"/>
  <c r="H9"/>
  <c r="H6"/>
  <c r="BH6"/>
  <c r="BD6"/>
  <c r="AZ6"/>
  <c r="AY6" s="1"/>
  <c r="BH13"/>
  <c r="BD13"/>
  <c r="AZ13"/>
  <c r="AY13" s="1"/>
  <c r="AX13" s="1"/>
  <c r="AH13"/>
  <c r="AA13"/>
  <c r="R13"/>
  <c r="H13"/>
  <c r="G13" s="1"/>
  <c r="F13" l="1"/>
  <c r="AX11"/>
  <c r="F11" s="1"/>
  <c r="G12"/>
  <c r="F12" s="1"/>
  <c r="AX6"/>
  <c r="F6" s="1"/>
  <c r="G7"/>
  <c r="G5"/>
  <c r="AX7"/>
  <c r="AY5"/>
  <c r="AX5" s="1"/>
  <c r="F10"/>
  <c r="G9"/>
  <c r="F9" s="1"/>
  <c r="F7" l="1"/>
  <c r="F5"/>
</calcChain>
</file>

<file path=xl/sharedStrings.xml><?xml version="1.0" encoding="utf-8"?>
<sst xmlns="http://schemas.openxmlformats.org/spreadsheetml/2006/main" count="156" uniqueCount="150">
  <si>
    <t>α/α</t>
  </si>
  <si>
    <t>Α.Π._x000D_
ΑΙΤΗΣΗΣ</t>
  </si>
  <si>
    <t>Α.Μ._x000D_
ΥΠΟΨΗΦΙΟΥ</t>
  </si>
  <si>
    <t>ΟΝΟΜΑΤΕΠΩΝΥΜΟ_x000D_
ΥΠΟΨΗΦΙΟΥ</t>
  </si>
  <si>
    <t>ΚΛΑΔΟΣ_x000D_
ΥΠΟΨΗΦΙΟΥ</t>
  </si>
  <si>
    <t>ΤΙΤΛΟΣ_x000D_
ΚΡΙΤΗΡΙΟΥ</t>
  </si>
  <si>
    <t>ΕΠΙΣΤΗΜΟΝΙΚΗ -_x000D_
ΠΑΙΔΑΓΩΓΙΚΗ ΣΥΓΚΡΟΤΗΣΗ</t>
  </si>
  <si>
    <t>ΤΙΤΛΟΙ_x000D_
ΣΠΟΥΔΩΝ</t>
  </si>
  <si>
    <t>ΔΙΔΑΚΤΟΡΙΚΟ_x000D_
ΔΙΠΛΩΜΑ_x000D_
(1ο - συναφές)</t>
  </si>
  <si>
    <t>ΔΙΔΑΚΤΟΡΙΚΟ_x000D_
ΔΙΠΛΩΜΑ_x000D_
(2ο ή _x000D_
μη συναφές)</t>
  </si>
  <si>
    <t>ΜΕΤΑΠΤΥΧΙΑΚΟ_x000D_
ΔΙΠΛΩΜΑ_x000D_
(1ο - συναφές)</t>
  </si>
  <si>
    <t>ΜΕΤΑΠΤΥΧΙΑΚΟ_x000D_
ΔΙΠΛΩΜΑ_x000D_
(2ο ή _x000D_
μη συναφές)</t>
  </si>
  <si>
    <t>ΤΙΤΛΟΣ_x000D_
ΔΙΔΑΣΚΑΛΕΙΟΥ_x000D_
ΜΕΤΕΚΠΑΙΔΕΥΣΗΣ</t>
  </si>
  <si>
    <t>2ο ΠΤΥΧΙΟ_x000D_
(Α.Ε.Ι. ή _x000D_
Τ.Ε.Ι. 4-ετές)</t>
  </si>
  <si>
    <t>2ο ΠΤΥΧΙΟ_x000D_
(Τ.Ε.Ι. &lt; 4-ετές)</t>
  </si>
  <si>
    <t>ΠΤΥΧΙΟ_x000D_
Ε.Σ.Δ.Δ.Α.</t>
  </si>
  <si>
    <t>3ο ΠΤΥΧΙΟ_x000D_
(Α.Ε.Ι. ή_x000D_
Τ.Ε.Ι.)</t>
  </si>
  <si>
    <t>ΕΠΙΜΟΡΦΩΣΗ</t>
  </si>
  <si>
    <t>Σ.Ε.Λ.Μ.Ε._x000D_
Σ.Ε.Λ.Δ.Ε._x000D_
Α.Σ.ΠΑΙ.Τ.Ε._x000D_
Σ.Ε.Λ.Ε.Τ.Ε.</t>
  </si>
  <si>
    <t>Α.Ε.Ι._x000D_
(τουλάχιστον 300 ώρες ή_x000D_
9 μήνες)</t>
  </si>
  <si>
    <t>ΠΕ.Κ.Ε.Σ._x000D_
Π.Ε.Κ._x000D_
Ι.Ε.Π. _x000D_
Π.Ι._x000D_
Ο.ΕΠ.ΕΚ._x000D_
κ.λ.π.</t>
  </si>
  <si>
    <t>Ε.Κ.Δ.Δ.Α._x000D_
Δ.Ο.Ε._x000D_
Ο.Λ.Μ.Ε.</t>
  </si>
  <si>
    <t>Μείζον_x000D_
Πρόγραμμα_x000D_
Επιμόρφωσης _x000D_
Εκπαιδευτικών</t>
  </si>
  <si>
    <t>Θεματικές_x000D_
Ενότητες_x000D_
Ε.Α.Π.</t>
  </si>
  <si>
    <t>Τ.Π.Ε. Β Επιπέδου</t>
  </si>
  <si>
    <t>Τ.Π.Ε. Β1 Επιπέδου</t>
  </si>
  <si>
    <t>ΞΕΝΕΣ_x000D_
ΓΛΩΣΣΕΣ</t>
  </si>
  <si>
    <t>1η ΞΕΝΗ_x000D_
ΓΛΩΣΣΑ_x000D_
(Γ2)</t>
  </si>
  <si>
    <t>1η ΞΕΝΗ_x000D_
ΓΛΩΣΣΑ_x000D_
(Γ1)</t>
  </si>
  <si>
    <t>1η ΞΕΝΗ_x000D_
ΓΛΩΣΣΑ_x000D_
(Β2)</t>
  </si>
  <si>
    <t>2η ΞΕΝΗ_x000D_
ΓΛΩΣΣΑ_x000D_
(Γ2)</t>
  </si>
  <si>
    <t>2η ΞΕΝΗ_x000D_
ΓΛΩΣΣΑ_x000D_
(Γ1)</t>
  </si>
  <si>
    <t>2η ΞΕΝΗ_x000D_
ΓΛΩΣΣΑ_x000D_
(Β2)</t>
  </si>
  <si>
    <t>ΣΥΓΓΡΑΦΙΚΟ -_x000D_
ΕΡΕΥΝΗΤΙΚΟ_x000D_
ΕΡΓΟ</t>
  </si>
  <si>
    <t>Βιβλία, Συλλογικοί Τόμοι,_x000D_
Πρακτικά Συνεδρίων, _x000D_
Επιμορφωτικό Υλικό</t>
  </si>
  <si>
    <t>ΒΙΒΛΙΑ_x000D_
ΔΙΕΘΝΩΝ_x000D_
ΟΙΚΩΝ_x000D_
(ΙSΒΝ)</t>
  </si>
  <si>
    <t>ΒΙΒΛΙΑ_x000D_
ΕΛΛΗΝΙΚΩΝ_x000D_
ΟΙΚΩΝ_x000D_
(ΙSΒΝ)</t>
  </si>
  <si>
    <t>ΚΕΦΑΛΑΙΑ_x000D_
ΤΟΜΩΝ_x000D_
ΔΙΕΘΝΩΝ_x000D_
ΟΙΚΩΝ_x000D_
(ΙSΒΝ)</t>
  </si>
  <si>
    <t>ΚΕΦΑΛΑΙΑ_x000D_
ΤΟΜΩΝ_x000D_
ΕΛΛΗΝΙΚΩΝ_x000D_
ΟΙΚΩΝ_x000D_
(ΙSΒΝ)</t>
  </si>
  <si>
    <t>ΠΡΑΚΤΙΚΑ _x000D_
ΔΙΕΘΝΩΝ_x000D_
ΣΥΝΕΔΡΙΩΝ_x000D_
(ΙSΒΝ ή _x000D_
ISSN)</t>
  </si>
  <si>
    <t>ΠΡΑΚΤΙΚΑ _x000D_
ΕΛΛΗΝΙΚΩΝ_x000D_
ΣΥΝΕΔΡΙΩΝ_x000D_
(ΙSΒΝ ή _x000D_
ISSN)</t>
  </si>
  <si>
    <t>ΣΧΟΛΙΚΟ_x000D_
ΕΓΧΕΙΡΙΔΙΟ_x000D_
ή_x000D_
ΔΙΔΑΚΤΙΚΟ_x000D_
ΒΙΒΛΙΟ</t>
  </si>
  <si>
    <t>ΟΜΑΔΑ_x000D_
ΣΥΝΤΑΞΗΣ_x000D_
Α.Π.Σ. - Δ.Ε.Π.Π.Σ._x000D_
κ.λ.π.</t>
  </si>
  <si>
    <t>ΔΗΜΙΟΥΡΓΙΑ_x000D_
ΕΚΠΑΙΔΕΥΤΙΚΟΥ_x000D_
ΛΟΓΙΣΜΙΚΟΥ</t>
  </si>
  <si>
    <t>ΔΗΜΙΟΥΡΓΙΑ_x000D_
ΕΠΙΜΟΡΦΩΤΙΚΟΥ_x000D_
ΥΛΙΚΟΥ</t>
  </si>
  <si>
    <t>Άρθρα</t>
  </si>
  <si>
    <t>ΑΡΘΡΑ_x000D_
ΔΙΕΘΝΩΝ_x000D_
ΠΕΡΙΟΔΙΚΩΝ_x000D_
(ΙSSΝ)</t>
  </si>
  <si>
    <t>ΑΡΘΡΑ_x000D_
ΕΛΛΗΝΙΚΩΝ_x000D_
ΠΕΡΙΟΔΙΚΩΝ_x000D_
(ΙSSΝ)</t>
  </si>
  <si>
    <t>ΔΙΔΑΚΤΙΚΟ_x000D_
ΕΡΓΟ_x000D_
στην_x000D_
ΑΝΩΤΑΤΗ</t>
  </si>
  <si>
    <t>ΔΙΔΑΚΤΙΚΗ-ΣΥΜΒΟΥΛΕΥΤΙΚΗ ΚΑΘΟΔΗΓΗΣΗ</t>
  </si>
  <si>
    <t>Ανώτατο_x000D_
όριο_x000D_
περ. α) έως γ)</t>
  </si>
  <si>
    <t>ΔΙΔΑΚΤΙΚΗ_x000D_
ΕΜΠΕΙΡΙΑ</t>
  </si>
  <si>
    <t>ΔΙΔΑΚΤΙΚΗ _x000D_
ΕΜΠΕΙΡΙΑ_x000D_
σε σχολικές μονάδες, κ.λ.π.</t>
  </si>
  <si>
    <t>ΔΙΔΑΚΤΙΚΗ _x000D_
ΕΜΠΕΙΡΙΑ_x000D_
σε πειραματικά_x000D_
σχολεία_x000D_
(επιπλέον_x000D_
μοριοδότηση)</t>
  </si>
  <si>
    <t>ΠΑΡΟΧΗ_x000D_
ΕΠΙΜΟΡΦΩΤΙΚΟΥ_x000D_
ΕΡΓΟΥ</t>
  </si>
  <si>
    <t>ΣΥΜΜΕΤΟΧΗ_x000D_
σε_x000D_
ΕΡΕΥΝΗΤΙΚΑ_x000D_
ΠΡΟΓΡΑΜΜΑΤΑ</t>
  </si>
  <si>
    <t>Ι.Ε.Π._x000D_
Π.Ι._x000D_
Α.Ε.Ι._x000D_
κ.λ.π.</t>
  </si>
  <si>
    <t>Ε.Ε._x000D_
και_x000D_
ΔΙΕΘΝΕΙΣ_x000D_
ΟΡΓΑΝΙΣΜΟΙ</t>
  </si>
  <si>
    <t>ΣΥΜΒΟΥΛΕΥΤΙΚΟ -_x000D_
ΚΑΘΟΔΗΓΗΤΙΚΟ_x000D_
ΕΡΓΟ</t>
  </si>
  <si>
    <t>ΔΙΟΙΚΗΤΙΚΗ -_x000D_
ΥΠΟΣΤΗΡΙΚΤΙΚΗ_x000D_
ΕΜΠΕΙΡΙΑ</t>
  </si>
  <si>
    <t>Περιφ. Δ/ντες,_x000D_
Συντονιστές_x000D_
Εκπ/σης Εξωτερ.,_x000D_
Προϊσταμένοι_x000D_
Δ/νσης Υ.ΠΑΙ.Θ.</t>
  </si>
  <si>
    <t>Δ/ντες Εκπ/σης,_x000D_
Προϊσταμένοι_x000D_
Γραφείων Εκπ/σης, _x000D_
Σύμβουλοι Α' Ι.Ε.Π.,_x000D_
Πάρεδροι Π.Ι.,_x000D_
κ.λ.π.</t>
  </si>
  <si>
    <t>Προϊσταμένοι_x000D_
Τμήματος Υ.ΠΑΙ.Θ.,_x000D_
Προϊσταμένοι_x000D_
Εκπ/κων Θεμάτων, _x000D_
ΚΕ.Δ.Α.Σ.Υ., Κ.Ε.Σ.Υ., κ.λ.π.,_x000D_
Σύμβουλοι Β' Ι.Ε.Π.,_x000D_
Δ/ντες &amp; Υδ/ντες Π.Ε.Κ.,_x000D_
Διευθυντές Σχολείων, κ.λ.π.</t>
  </si>
  <si>
    <t>Προϊσταμένοι_x000D_
Νηπιαγωγείων &amp; _x000D_
Ολιγοθεσίων Δ.Σ.,_x000D_
Υποδιευθυντές _x000D_
Σχολείων, _x000D_
κ.λ.π</t>
  </si>
  <si>
    <t>ΚΕ.Δ.Α.Σ.Υ._x000D_
Κ.Ε.Σ.Υ._x000D_
Ε.Κ.Φ.Ε_x000D_
Σ.Σ.Ν._x000D_
ΚΕ. ΠΛΗ.ΝΕ.Τ._x000D_
κ.λ.π.</t>
  </si>
  <si>
    <t>Απόσπαση_x000D_
σε υπηρεσίες_x000D_
Υ.ΠΑΙ.Θ.</t>
  </si>
  <si>
    <t>Το ανώτατο όριο μοριοδότησης Δ/ντη, Υδ/ντή και Προϊσταμένου σχολικής μονάδας είναι 6.</t>
  </si>
  <si>
    <t>Ανώτατο_x000D_
όριο:</t>
  </si>
  <si>
    <t>ΣΥΝΟΛΟ_x000D_
ΜΟΡΙΩΝ_x000D_
(2)+(3)</t>
  </si>
  <si>
    <t>(2) =_x000D_
(2α)+(2β)+_x000D_
(2γ)+(2δ)+(2ε)</t>
  </si>
  <si>
    <t>(2α) = _x000D_
(2αα)+(2αβ)+(2αγ)+_x000D_
(2αδ)+(2αε)+(2αστ)+_x000D_
(2αζ)+(2αη)+(2αθ)</t>
  </si>
  <si>
    <t>(2αα)</t>
  </si>
  <si>
    <t>(2αβ)</t>
  </si>
  <si>
    <t>(2αγ)</t>
  </si>
  <si>
    <t>(2αδ)</t>
  </si>
  <si>
    <t>(2αε)</t>
  </si>
  <si>
    <t>(2αστ)</t>
  </si>
  <si>
    <t>(2αζ)</t>
  </si>
  <si>
    <t>(2αη)</t>
  </si>
  <si>
    <t>(2αθ)</t>
  </si>
  <si>
    <t>(2β) = _x000D_
(2βα)+(2ββ)+(2βγ)+_x000D_
(2βδ)+(2βε)+(2βστ)_x000D_
+(2βζ)+(2βη)</t>
  </si>
  <si>
    <t>(2βα)</t>
  </si>
  <si>
    <t>(2ββ)</t>
  </si>
  <si>
    <t>(2βγ)</t>
  </si>
  <si>
    <t>(2βδ)</t>
  </si>
  <si>
    <t>(2βε)</t>
  </si>
  <si>
    <t>(2βστ)</t>
  </si>
  <si>
    <t>(2βζ)</t>
  </si>
  <si>
    <t>(2βη)</t>
  </si>
  <si>
    <t>(2γ) = _x000D_
(2γα)+(2γβ)+_x000D_
(2γγ)+(2γδ)+_x000D_
(2γε)+(2γστ)</t>
  </si>
  <si>
    <t>(2γα)</t>
  </si>
  <si>
    <t>(2γβ)</t>
  </si>
  <si>
    <t>(2γγ)</t>
  </si>
  <si>
    <t>(2γδ)</t>
  </si>
  <si>
    <t>(2γε)</t>
  </si>
  <si>
    <t>(2γστ)</t>
  </si>
  <si>
    <t>(2δ) = _x000D_
(2δα)+(2δβ)</t>
  </si>
  <si>
    <t>(2δα) =_x000D_
(2δα.i)+(2δα.ii)+(2δα.iii)+_x000D_
(2δα.iv)+(2δα.v)+(2δα.vi)+_x000D_
(2δα.vii)+(2δα.viii)+_x000D_
(2δα.ix)+(2δα.x)</t>
  </si>
  <si>
    <t>(2δα.i)</t>
  </si>
  <si>
    <t>(2δα.ii)</t>
  </si>
  <si>
    <t>(2δα.iii)</t>
  </si>
  <si>
    <t>(2δα.iv)</t>
  </si>
  <si>
    <t>(2δα.v)</t>
  </si>
  <si>
    <t>(2δα.vi)</t>
  </si>
  <si>
    <t>(2δα.vii)</t>
  </si>
  <si>
    <t>(2δα.viii)</t>
  </si>
  <si>
    <t>(2δα.ix)</t>
  </si>
  <si>
    <t>(2δα.x)</t>
  </si>
  <si>
    <t>(2δβ) =_x000D_
(2δβ.i)+(2δβ.ii)</t>
  </si>
  <si>
    <t>(2δβ.i)</t>
  </si>
  <si>
    <t>(2δβ.ii)</t>
  </si>
  <si>
    <t>(2ε)</t>
  </si>
  <si>
    <t>(3) =_x000D_
[A]+(3δ)+(3ε)</t>
  </si>
  <si>
    <t>[Α] =_x000D_
(3α)+(3β)+_x000D_
(3γ)</t>
  </si>
  <si>
    <t>(3α) = _x000D_
(3αα)+(3αβ)</t>
  </si>
  <si>
    <t>(3αα)</t>
  </si>
  <si>
    <t>(3αβ)</t>
  </si>
  <si>
    <t>(3β)</t>
  </si>
  <si>
    <t>(3γ) = _x000D_
(3γα)+(3γβ)</t>
  </si>
  <si>
    <t>(3γα)</t>
  </si>
  <si>
    <t>(3γβ)</t>
  </si>
  <si>
    <t>(3δ)</t>
  </si>
  <si>
    <t>(3ε) = _x000D_
(3εα)+(3εβ)+_x000D_
(3εγ)+(3εδ)+_x000D_
(3εε)+(3εστ)</t>
  </si>
  <si>
    <t>(3εα)</t>
  </si>
  <si>
    <t>(3εβ)</t>
  </si>
  <si>
    <t>(3εγ)</t>
  </si>
  <si>
    <t>(3εδ)</t>
  </si>
  <si>
    <t>(3εε)</t>
  </si>
  <si>
    <t>(3εστ)</t>
  </si>
  <si>
    <t>ΠΕ70 - ΔΑΣΚΑΛΟΙ</t>
  </si>
  <si>
    <t>7439/10-09-2026</t>
  </si>
  <si>
    <t>ΑΛΒΑΝΟΥ ΠΑΝΑΓΙΩΤΑ</t>
  </si>
  <si>
    <t>ΠΕ70 - ΔΑΣΚΑΛΩΝ</t>
  </si>
  <si>
    <t>7387/09-09-2026</t>
  </si>
  <si>
    <t>ΑΜΠΟΥΛΟΥ ΠΑΡΑΣΚΕΥΗ</t>
  </si>
  <si>
    <t>7482/10-09-2026</t>
  </si>
  <si>
    <t>ΒΑΡΕΛΤΖΗ ΕΙΡΗΝΗ</t>
  </si>
  <si>
    <t>7447/10-09-2026</t>
  </si>
  <si>
    <t>ΚΟΥΤΡΟΜΠΙΛΑ ΑΣΗΜΙΝΑ</t>
  </si>
  <si>
    <t>7369/09-09-2026</t>
  </si>
  <si>
    <t>ΜΟΣΧΟΝΗΣΙΩΤΗΣ ΧΡΗΣΤΟΣ</t>
  </si>
  <si>
    <t>7391/09-09-2026</t>
  </si>
  <si>
    <t>ΣΑΒΕΛΛΗΣ ΠΑΝΑΓΙΩΤΗΣ</t>
  </si>
  <si>
    <t>7390/09-09-2026</t>
  </si>
  <si>
    <t>ΧΑΡΑΛΑΜΠΗ ΘΕΟΔΩΡΑ</t>
  </si>
  <si>
    <t>ΠΕ79.01 - ΜΟΥΣΙΚΗΣ ΕΠΙΣΤΗΜΗΣ</t>
  </si>
  <si>
    <t>7446/10-09-2026</t>
  </si>
  <si>
    <t>ΧΑΤΖΗΑΠΟΣΤΟΛΟΥ ΜΑΡΙΑ</t>
  </si>
  <si>
    <t>7392/09-09-2026</t>
  </si>
  <si>
    <t>ΨΥΡΚΑ ΣΑΠΦΩ</t>
  </si>
</sst>
</file>

<file path=xl/styles.xml><?xml version="1.0" encoding="utf-8"?>
<styleSheet xmlns="http://schemas.openxmlformats.org/spreadsheetml/2006/main">
  <numFmts count="6">
    <numFmt numFmtId="164" formatCode="#,##0.0000;;"/>
    <numFmt numFmtId="165" formatCode="#,##0.000;;"/>
    <numFmt numFmtId="166" formatCode="#"/>
    <numFmt numFmtId="167" formatCode="#,##0.0;;"/>
    <numFmt numFmtId="168" formatCode="#,##0.00;;"/>
    <numFmt numFmtId="169" formatCode="0.000"/>
  </numFmts>
  <fonts count="6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name val="Calibri"/>
      <family val="2"/>
      <charset val="161"/>
    </font>
    <font>
      <b/>
      <u/>
      <sz val="10"/>
      <name val="Calibri"/>
      <family val="2"/>
      <charset val="161"/>
    </font>
    <font>
      <b/>
      <sz val="11"/>
      <name val="Calibri"/>
      <family val="2"/>
      <charset val="161"/>
      <scheme val="minor"/>
    </font>
    <font>
      <b/>
      <sz val="1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166" fontId="1" fillId="0" borderId="1" xfId="0" applyNumberFormat="1" applyFont="1" applyBorder="1" applyAlignment="1" applyProtection="1">
      <alignment horizontal="center" vertical="center"/>
    </xf>
    <xf numFmtId="167" fontId="1" fillId="0" borderId="1" xfId="0" applyNumberFormat="1" applyFont="1" applyBorder="1" applyAlignment="1" applyProtection="1">
      <alignment horizontal="center" vertical="center"/>
    </xf>
    <xf numFmtId="168" fontId="1" fillId="0" borderId="1" xfId="0" applyNumberFormat="1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5" fontId="1" fillId="0" borderId="1" xfId="0" applyNumberFormat="1" applyFont="1" applyFill="1" applyBorder="1" applyAlignment="1" applyProtection="1">
      <alignment horizontal="center" vertical="center"/>
    </xf>
    <xf numFmtId="166" fontId="1" fillId="0" borderId="1" xfId="0" applyNumberFormat="1" applyFont="1" applyFill="1" applyBorder="1" applyAlignment="1" applyProtection="1">
      <alignment horizontal="center" vertical="center"/>
    </xf>
    <xf numFmtId="167" fontId="1" fillId="0" borderId="1" xfId="0" applyNumberFormat="1" applyFont="1" applyFill="1" applyBorder="1" applyAlignment="1" applyProtection="1">
      <alignment horizontal="center" vertical="center"/>
    </xf>
    <xf numFmtId="168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textRotation="90" wrapText="1"/>
    </xf>
    <xf numFmtId="0" fontId="2" fillId="0" borderId="1" xfId="0" applyFont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9" fontId="4" fillId="0" borderId="1" xfId="0" applyNumberFormat="1" applyFont="1" applyBorder="1" applyAlignment="1" applyProtection="1">
      <alignment horizontal="center" vertical="center"/>
    </xf>
    <xf numFmtId="169" fontId="4" fillId="5" borderId="1" xfId="0" applyNumberFormat="1" applyFont="1" applyFill="1" applyBorder="1" applyAlignment="1" applyProtection="1">
      <alignment horizontal="center" vertical="center"/>
    </xf>
    <xf numFmtId="169" fontId="1" fillId="0" borderId="1" xfId="0" applyNumberFormat="1" applyFont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169" fontId="1" fillId="5" borderId="1" xfId="0" applyNumberFormat="1" applyFont="1" applyFill="1" applyBorder="1" applyAlignment="1" applyProtection="1">
      <alignment horizontal="center" vertical="center"/>
    </xf>
    <xf numFmtId="167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/>
    </xf>
    <xf numFmtId="0" fontId="3" fillId="4" borderId="1" xfId="0" applyFont="1" applyFill="1" applyBorder="1" applyAlignment="1" applyProtection="1">
      <alignment horizontal="center" vertical="center" textRotation="90" wrapText="1"/>
    </xf>
    <xf numFmtId="0" fontId="2" fillId="4" borderId="1" xfId="0" applyFont="1" applyFill="1" applyBorder="1" applyAlignment="1" applyProtection="1">
      <alignment horizontal="center" vertical="center" textRotation="90"/>
    </xf>
    <xf numFmtId="0" fontId="3" fillId="3" borderId="1" xfId="0" applyFont="1" applyFill="1" applyBorder="1" applyAlignment="1" applyProtection="1">
      <alignment horizontal="center" vertical="center" textRotation="90" wrapText="1"/>
    </xf>
    <xf numFmtId="0" fontId="2" fillId="3" borderId="1" xfId="0" applyFont="1" applyFill="1" applyBorder="1" applyAlignment="1" applyProtection="1">
      <alignment horizontal="center" vertical="center" textRotation="90"/>
    </xf>
    <xf numFmtId="0" fontId="2" fillId="0" borderId="1" xfId="0" applyFont="1" applyBorder="1" applyAlignment="1" applyProtection="1">
      <alignment horizontal="center" vertical="center" textRotation="90" wrapText="1"/>
    </xf>
    <xf numFmtId="0" fontId="2" fillId="0" borderId="1" xfId="0" applyFont="1" applyBorder="1" applyAlignment="1" applyProtection="1">
      <alignment horizontal="center" vertical="center" textRotation="9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5" borderId="1" xfId="0" applyFont="1" applyFill="1" applyBorder="1" applyAlignment="1" applyProtection="1">
      <alignment horizontal="center" vertical="center" textRotation="90" wrapText="1"/>
    </xf>
    <xf numFmtId="0" fontId="1" fillId="5" borderId="1" xfId="0" applyFont="1" applyFill="1" applyBorder="1" applyAlignment="1" applyProtection="1">
      <alignment horizontal="center" vertical="center" textRotation="90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J79"/>
  <sheetViews>
    <sheetView tabSelected="1" topLeftCell="A4" workbookViewId="0">
      <selection activeCell="H25" sqref="H25"/>
    </sheetView>
  </sheetViews>
  <sheetFormatPr defaultRowHeight="12.75"/>
  <cols>
    <col min="1" max="1" width="5.7109375" style="22" customWidth="1"/>
    <col min="2" max="2" width="18.7109375" style="22" customWidth="1"/>
    <col min="3" max="3" width="8.5703125" style="22" customWidth="1"/>
    <col min="4" max="4" width="18.140625" style="22" customWidth="1"/>
    <col min="5" max="5" width="12.140625" style="22" customWidth="1"/>
    <col min="6" max="6" width="9.5703125" style="22" bestFit="1" customWidth="1"/>
    <col min="7" max="7" width="7.7109375" style="22" customWidth="1"/>
    <col min="8" max="8" width="9.42578125" style="22" customWidth="1"/>
    <col min="9" max="9" width="8.5703125" style="22" customWidth="1"/>
    <col min="10" max="10" width="9.7109375" style="22" customWidth="1"/>
    <col min="11" max="11" width="8.85546875" style="22" customWidth="1"/>
    <col min="12" max="12" width="8.5703125" style="22" customWidth="1"/>
    <col min="13" max="13" width="7.7109375" style="22" customWidth="1"/>
    <col min="14" max="15" width="8.5703125" style="22" customWidth="1"/>
    <col min="16" max="16" width="5.42578125" style="22" customWidth="1"/>
    <col min="17" max="17" width="7.5703125" style="22" customWidth="1"/>
    <col min="18" max="18" width="11.42578125" style="22" customWidth="1"/>
    <col min="19" max="19" width="9.28515625" style="22" customWidth="1"/>
    <col min="20" max="20" width="8.28515625" style="22" customWidth="1"/>
    <col min="21" max="21" width="14.28515625" style="33" customWidth="1"/>
    <col min="22" max="22" width="9.140625" style="22"/>
    <col min="23" max="23" width="9.5703125" style="22" customWidth="1"/>
    <col min="24" max="24" width="8" style="22" customWidth="1"/>
    <col min="25" max="25" width="8.7109375" style="22" customWidth="1"/>
    <col min="26" max="26" width="5.5703125" style="22" bestFit="1" customWidth="1"/>
    <col min="27" max="27" width="8.7109375" style="22" customWidth="1"/>
    <col min="28" max="28" width="7.5703125" style="22" customWidth="1"/>
    <col min="29" max="29" width="7.42578125" style="22" customWidth="1"/>
    <col min="30" max="31" width="7.5703125" style="22" customWidth="1"/>
    <col min="32" max="32" width="8" style="22" customWidth="1"/>
    <col min="33" max="33" width="7.140625" style="22" customWidth="1"/>
    <col min="34" max="34" width="8.85546875" style="22" customWidth="1"/>
    <col min="35" max="35" width="11" style="22" customWidth="1"/>
    <col min="36" max="36" width="9.140625" style="22"/>
    <col min="37" max="37" width="10.42578125" style="22" customWidth="1"/>
    <col min="38" max="38" width="12.140625" style="22" customWidth="1"/>
    <col min="39" max="39" width="11.28515625" style="22" customWidth="1"/>
    <col min="40" max="40" width="10.85546875" style="22" customWidth="1"/>
    <col min="41" max="41" width="11.28515625" style="22" customWidth="1"/>
    <col min="42" max="42" width="10.28515625" style="22" customWidth="1"/>
    <col min="43" max="43" width="11.140625" style="22" customWidth="1"/>
    <col min="44" max="45" width="8.42578125" style="22" customWidth="1"/>
    <col min="46" max="46" width="6.5703125" style="22" customWidth="1"/>
    <col min="47" max="47" width="10" style="22" customWidth="1"/>
    <col min="48" max="48" width="9.5703125" style="22" customWidth="1"/>
    <col min="49" max="49" width="9.28515625" style="22" customWidth="1"/>
    <col min="50" max="50" width="9.5703125" style="22" customWidth="1"/>
    <col min="51" max="51" width="9" style="22" customWidth="1"/>
    <col min="52" max="52" width="8.42578125" style="22" customWidth="1"/>
    <col min="53" max="53" width="9.42578125" style="22" customWidth="1"/>
    <col min="54" max="54" width="12.85546875" style="22" customWidth="1"/>
    <col min="55" max="55" width="12.28515625" style="22" customWidth="1"/>
    <col min="56" max="56" width="10.140625" style="22" customWidth="1"/>
    <col min="57" max="57" width="8.42578125" style="22" customWidth="1"/>
    <col min="58" max="58" width="12.85546875" style="22" customWidth="1"/>
    <col min="59" max="59" width="11" style="22" customWidth="1"/>
    <col min="60" max="60" width="9.7109375" style="22" customWidth="1"/>
    <col min="61" max="61" width="12.85546875" style="22" customWidth="1"/>
    <col min="62" max="62" width="13.28515625" style="22" customWidth="1"/>
    <col min="63" max="63" width="14.85546875" style="22" customWidth="1"/>
    <col min="64" max="64" width="13" style="22" customWidth="1"/>
    <col min="65" max="65" width="13.5703125" style="22" customWidth="1"/>
    <col min="66" max="66" width="10" style="22" customWidth="1"/>
    <col min="67" max="16384" width="9.140625" style="22"/>
  </cols>
  <sheetData>
    <row r="1" spans="1:140" ht="180" customHeight="1">
      <c r="A1" s="44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45" t="s">
        <v>6</v>
      </c>
      <c r="H1" s="41" t="s">
        <v>7</v>
      </c>
      <c r="I1" s="37" t="s">
        <v>8</v>
      </c>
      <c r="J1" s="37" t="s">
        <v>9</v>
      </c>
      <c r="K1" s="37" t="s">
        <v>10</v>
      </c>
      <c r="L1" s="37" t="s">
        <v>11</v>
      </c>
      <c r="M1" s="37" t="s">
        <v>12</v>
      </c>
      <c r="N1" s="37" t="s">
        <v>13</v>
      </c>
      <c r="O1" s="37" t="s">
        <v>14</v>
      </c>
      <c r="P1" s="37" t="s">
        <v>15</v>
      </c>
      <c r="Q1" s="37" t="s">
        <v>16</v>
      </c>
      <c r="R1" s="41" t="s">
        <v>17</v>
      </c>
      <c r="S1" s="37" t="s">
        <v>18</v>
      </c>
      <c r="T1" s="37" t="s">
        <v>19</v>
      </c>
      <c r="U1" s="48" t="s">
        <v>20</v>
      </c>
      <c r="V1" s="37" t="s">
        <v>21</v>
      </c>
      <c r="W1" s="37" t="s">
        <v>22</v>
      </c>
      <c r="X1" s="37" t="s">
        <v>23</v>
      </c>
      <c r="Y1" s="37" t="s">
        <v>24</v>
      </c>
      <c r="Z1" s="37" t="s">
        <v>25</v>
      </c>
      <c r="AA1" s="41" t="s">
        <v>26</v>
      </c>
      <c r="AB1" s="37" t="s">
        <v>27</v>
      </c>
      <c r="AC1" s="37" t="s">
        <v>28</v>
      </c>
      <c r="AD1" s="37" t="s">
        <v>29</v>
      </c>
      <c r="AE1" s="37" t="s">
        <v>30</v>
      </c>
      <c r="AF1" s="37" t="s">
        <v>31</v>
      </c>
      <c r="AG1" s="37" t="s">
        <v>32</v>
      </c>
      <c r="AH1" s="41" t="s">
        <v>33</v>
      </c>
      <c r="AI1" s="43" t="s">
        <v>34</v>
      </c>
      <c r="AJ1" s="37" t="s">
        <v>35</v>
      </c>
      <c r="AK1" s="37" t="s">
        <v>36</v>
      </c>
      <c r="AL1" s="37" t="s">
        <v>37</v>
      </c>
      <c r="AM1" s="37" t="s">
        <v>38</v>
      </c>
      <c r="AN1" s="37" t="s">
        <v>39</v>
      </c>
      <c r="AO1" s="37" t="s">
        <v>40</v>
      </c>
      <c r="AP1" s="37" t="s">
        <v>41</v>
      </c>
      <c r="AQ1" s="37" t="s">
        <v>42</v>
      </c>
      <c r="AR1" s="37" t="s">
        <v>43</v>
      </c>
      <c r="AS1" s="37" t="s">
        <v>44</v>
      </c>
      <c r="AT1" s="43" t="s">
        <v>45</v>
      </c>
      <c r="AU1" s="37" t="s">
        <v>46</v>
      </c>
      <c r="AV1" s="37" t="s">
        <v>47</v>
      </c>
      <c r="AW1" s="41" t="s">
        <v>48</v>
      </c>
      <c r="AX1" s="45" t="s">
        <v>49</v>
      </c>
      <c r="AY1" s="47" t="s">
        <v>50</v>
      </c>
      <c r="AZ1" s="39" t="s">
        <v>51</v>
      </c>
      <c r="BA1" s="37" t="s">
        <v>52</v>
      </c>
      <c r="BB1" s="37" t="s">
        <v>53</v>
      </c>
      <c r="BC1" s="39" t="s">
        <v>54</v>
      </c>
      <c r="BD1" s="39" t="s">
        <v>55</v>
      </c>
      <c r="BE1" s="37" t="s">
        <v>56</v>
      </c>
      <c r="BF1" s="37" t="s">
        <v>57</v>
      </c>
      <c r="BG1" s="41" t="s">
        <v>58</v>
      </c>
      <c r="BH1" s="41" t="s">
        <v>59</v>
      </c>
      <c r="BI1" s="37" t="s">
        <v>60</v>
      </c>
      <c r="BJ1" s="37" t="s">
        <v>61</v>
      </c>
      <c r="BK1" s="18" t="s">
        <v>62</v>
      </c>
      <c r="BL1" s="18" t="s">
        <v>63</v>
      </c>
      <c r="BM1" s="37" t="s">
        <v>64</v>
      </c>
      <c r="BN1" s="37" t="s">
        <v>65</v>
      </c>
    </row>
    <row r="2" spans="1:140" ht="48" customHeight="1">
      <c r="A2" s="44"/>
      <c r="B2" s="44"/>
      <c r="C2" s="44"/>
      <c r="D2" s="44"/>
      <c r="E2" s="44"/>
      <c r="F2" s="44"/>
      <c r="G2" s="46"/>
      <c r="H2" s="42"/>
      <c r="I2" s="38"/>
      <c r="J2" s="38"/>
      <c r="K2" s="38"/>
      <c r="L2" s="38"/>
      <c r="M2" s="38"/>
      <c r="N2" s="38"/>
      <c r="O2" s="38"/>
      <c r="P2" s="38"/>
      <c r="Q2" s="38"/>
      <c r="R2" s="42"/>
      <c r="S2" s="38"/>
      <c r="T2" s="38"/>
      <c r="U2" s="49"/>
      <c r="V2" s="38"/>
      <c r="W2" s="38"/>
      <c r="X2" s="38"/>
      <c r="Y2" s="38"/>
      <c r="Z2" s="38"/>
      <c r="AA2" s="42"/>
      <c r="AB2" s="38"/>
      <c r="AC2" s="38"/>
      <c r="AD2" s="38"/>
      <c r="AE2" s="38"/>
      <c r="AF2" s="38"/>
      <c r="AG2" s="38"/>
      <c r="AH2" s="42"/>
      <c r="AI2" s="44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44"/>
      <c r="AU2" s="38"/>
      <c r="AV2" s="38"/>
      <c r="AW2" s="42"/>
      <c r="AX2" s="46"/>
      <c r="AY2" s="42"/>
      <c r="AZ2" s="40"/>
      <c r="BA2" s="38"/>
      <c r="BB2" s="38"/>
      <c r="BC2" s="40"/>
      <c r="BD2" s="40"/>
      <c r="BE2" s="38"/>
      <c r="BF2" s="38"/>
      <c r="BG2" s="42"/>
      <c r="BH2" s="42"/>
      <c r="BI2" s="38"/>
      <c r="BJ2" s="38"/>
      <c r="BK2" s="36" t="s">
        <v>66</v>
      </c>
      <c r="BL2" s="36"/>
      <c r="BM2" s="38"/>
      <c r="BN2" s="38"/>
    </row>
    <row r="3" spans="1:140" ht="41.25">
      <c r="A3" s="44"/>
      <c r="B3" s="44"/>
      <c r="C3" s="44"/>
      <c r="D3" s="44"/>
      <c r="E3" s="44"/>
      <c r="F3" s="19" t="s">
        <v>67</v>
      </c>
      <c r="G3" s="20">
        <v>28</v>
      </c>
      <c r="H3" s="21">
        <v>13</v>
      </c>
      <c r="I3" s="1">
        <v>6</v>
      </c>
      <c r="J3" s="1">
        <v>5</v>
      </c>
      <c r="K3" s="1">
        <v>4</v>
      </c>
      <c r="L3" s="1">
        <v>3</v>
      </c>
      <c r="M3" s="1">
        <v>2</v>
      </c>
      <c r="N3" s="1">
        <v>3</v>
      </c>
      <c r="O3" s="1">
        <v>2</v>
      </c>
      <c r="P3" s="1">
        <v>1</v>
      </c>
      <c r="Q3" s="1">
        <v>1</v>
      </c>
      <c r="R3" s="2">
        <v>4</v>
      </c>
      <c r="S3" s="1">
        <v>1</v>
      </c>
      <c r="T3" s="1">
        <v>2</v>
      </c>
      <c r="U3" s="29">
        <v>1</v>
      </c>
      <c r="V3" s="1">
        <v>1</v>
      </c>
      <c r="W3" s="1">
        <v>1</v>
      </c>
      <c r="X3" s="1">
        <v>1</v>
      </c>
      <c r="Y3" s="1">
        <v>1</v>
      </c>
      <c r="Z3" s="1">
        <v>0.5</v>
      </c>
      <c r="AA3" s="2">
        <v>4</v>
      </c>
      <c r="AB3" s="1">
        <v>3</v>
      </c>
      <c r="AC3" s="1">
        <v>2</v>
      </c>
      <c r="AD3" s="1">
        <v>1</v>
      </c>
      <c r="AE3" s="1">
        <v>2</v>
      </c>
      <c r="AF3" s="1">
        <v>1</v>
      </c>
      <c r="AG3" s="1">
        <v>0.5</v>
      </c>
      <c r="AH3" s="2">
        <v>5</v>
      </c>
      <c r="AI3" s="3">
        <v>3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3">
        <v>2</v>
      </c>
      <c r="AU3" s="1"/>
      <c r="AV3" s="1"/>
      <c r="AW3" s="2">
        <v>2</v>
      </c>
      <c r="AX3" s="4">
        <v>27</v>
      </c>
      <c r="AY3" s="2">
        <v>13</v>
      </c>
      <c r="AZ3" s="5">
        <v>9</v>
      </c>
      <c r="BA3" s="1"/>
      <c r="BB3" s="1"/>
      <c r="BC3" s="5">
        <v>5</v>
      </c>
      <c r="BD3" s="5">
        <v>4</v>
      </c>
      <c r="BE3" s="1">
        <v>2</v>
      </c>
      <c r="BF3" s="1">
        <v>3</v>
      </c>
      <c r="BG3" s="2">
        <v>2</v>
      </c>
      <c r="BH3" s="2">
        <v>12</v>
      </c>
      <c r="BI3" s="1">
        <v>6</v>
      </c>
      <c r="BJ3" s="1">
        <v>6</v>
      </c>
      <c r="BK3" s="1">
        <v>6</v>
      </c>
      <c r="BL3" s="1">
        <v>4</v>
      </c>
      <c r="BM3" s="1">
        <v>3</v>
      </c>
      <c r="BN3" s="1">
        <v>2</v>
      </c>
    </row>
    <row r="4" spans="1:140" ht="78.75" customHeight="1">
      <c r="A4" s="44"/>
      <c r="B4" s="44"/>
      <c r="C4" s="44"/>
      <c r="D4" s="44"/>
      <c r="E4" s="44"/>
      <c r="F4" s="19" t="s">
        <v>68</v>
      </c>
      <c r="G4" s="20" t="s">
        <v>69</v>
      </c>
      <c r="H4" s="21" t="s">
        <v>70</v>
      </c>
      <c r="I4" s="3" t="s">
        <v>71</v>
      </c>
      <c r="J4" s="3" t="s">
        <v>72</v>
      </c>
      <c r="K4" s="3" t="s">
        <v>73</v>
      </c>
      <c r="L4" s="3" t="s">
        <v>74</v>
      </c>
      <c r="M4" s="3" t="s">
        <v>75</v>
      </c>
      <c r="N4" s="3" t="s">
        <v>76</v>
      </c>
      <c r="O4" s="3" t="s">
        <v>77</v>
      </c>
      <c r="P4" s="3" t="s">
        <v>78</v>
      </c>
      <c r="Q4" s="3" t="s">
        <v>79</v>
      </c>
      <c r="R4" s="2" t="s">
        <v>80</v>
      </c>
      <c r="S4" s="3" t="s">
        <v>81</v>
      </c>
      <c r="T4" s="3" t="s">
        <v>82</v>
      </c>
      <c r="U4" s="30" t="s">
        <v>83</v>
      </c>
      <c r="V4" s="3" t="s">
        <v>84</v>
      </c>
      <c r="W4" s="3" t="s">
        <v>85</v>
      </c>
      <c r="X4" s="3" t="s">
        <v>86</v>
      </c>
      <c r="Y4" s="3" t="s">
        <v>87</v>
      </c>
      <c r="Z4" s="3" t="s">
        <v>88</v>
      </c>
      <c r="AA4" s="2" t="s">
        <v>89</v>
      </c>
      <c r="AB4" s="3" t="s">
        <v>90</v>
      </c>
      <c r="AC4" s="3" t="s">
        <v>91</v>
      </c>
      <c r="AD4" s="3" t="s">
        <v>92</v>
      </c>
      <c r="AE4" s="3" t="s">
        <v>93</v>
      </c>
      <c r="AF4" s="3" t="s">
        <v>94</v>
      </c>
      <c r="AG4" s="3" t="s">
        <v>95</v>
      </c>
      <c r="AH4" s="2" t="s">
        <v>96</v>
      </c>
      <c r="AI4" s="3" t="s">
        <v>97</v>
      </c>
      <c r="AJ4" s="3" t="s">
        <v>98</v>
      </c>
      <c r="AK4" s="3" t="s">
        <v>99</v>
      </c>
      <c r="AL4" s="3" t="s">
        <v>100</v>
      </c>
      <c r="AM4" s="3" t="s">
        <v>101</v>
      </c>
      <c r="AN4" s="3" t="s">
        <v>102</v>
      </c>
      <c r="AO4" s="3" t="s">
        <v>103</v>
      </c>
      <c r="AP4" s="3" t="s">
        <v>104</v>
      </c>
      <c r="AQ4" s="3" t="s">
        <v>105</v>
      </c>
      <c r="AR4" s="3" t="s">
        <v>106</v>
      </c>
      <c r="AS4" s="3" t="s">
        <v>107</v>
      </c>
      <c r="AT4" s="3" t="s">
        <v>108</v>
      </c>
      <c r="AU4" s="3" t="s">
        <v>109</v>
      </c>
      <c r="AV4" s="3" t="s">
        <v>110</v>
      </c>
      <c r="AW4" s="2" t="s">
        <v>111</v>
      </c>
      <c r="AX4" s="4" t="s">
        <v>112</v>
      </c>
      <c r="AY4" s="2" t="s">
        <v>113</v>
      </c>
      <c r="AZ4" s="5" t="s">
        <v>114</v>
      </c>
      <c r="BA4" s="3" t="s">
        <v>115</v>
      </c>
      <c r="BB4" s="3" t="s">
        <v>116</v>
      </c>
      <c r="BC4" s="5" t="s">
        <v>117</v>
      </c>
      <c r="BD4" s="5" t="s">
        <v>118</v>
      </c>
      <c r="BE4" s="3" t="s">
        <v>119</v>
      </c>
      <c r="BF4" s="3" t="s">
        <v>120</v>
      </c>
      <c r="BG4" s="2" t="s">
        <v>121</v>
      </c>
      <c r="BH4" s="2" t="s">
        <v>122</v>
      </c>
      <c r="BI4" s="3" t="s">
        <v>123</v>
      </c>
      <c r="BJ4" s="3" t="s">
        <v>124</v>
      </c>
      <c r="BK4" s="3" t="s">
        <v>125</v>
      </c>
      <c r="BL4" s="3" t="s">
        <v>126</v>
      </c>
      <c r="BM4" s="3" t="s">
        <v>127</v>
      </c>
      <c r="BN4" s="3" t="s">
        <v>128</v>
      </c>
    </row>
    <row r="5" spans="1:140" s="28" customFormat="1" ht="45">
      <c r="A5" s="34">
        <v>1</v>
      </c>
      <c r="B5" s="34" t="s">
        <v>143</v>
      </c>
      <c r="C5" s="34">
        <v>590393</v>
      </c>
      <c r="D5" s="34" t="s">
        <v>144</v>
      </c>
      <c r="E5" s="34" t="s">
        <v>145</v>
      </c>
      <c r="F5" s="25">
        <f t="shared" ref="F5:F13" si="0">G5+AX5</f>
        <v>38.305</v>
      </c>
      <c r="G5" s="25">
        <f t="shared" ref="G5:G13" si="1">H5+R5+AA5+AH5+AW5</f>
        <v>22.68</v>
      </c>
      <c r="H5" s="25">
        <f>MIN(13,I5+J5+K5+L5+M5+N5+O5+P5+Q5)</f>
        <v>13</v>
      </c>
      <c r="I5" s="25">
        <v>6</v>
      </c>
      <c r="J5" s="25"/>
      <c r="K5" s="25">
        <v>4</v>
      </c>
      <c r="L5" s="25">
        <v>3</v>
      </c>
      <c r="M5" s="25"/>
      <c r="N5" s="25">
        <v>3</v>
      </c>
      <c r="O5" s="25"/>
      <c r="P5" s="25"/>
      <c r="Q5" s="25"/>
      <c r="R5" s="25">
        <f>S5+T5+U5+V5+W5+X5+Y5+Z5</f>
        <v>3.68</v>
      </c>
      <c r="S5" s="25">
        <v>1</v>
      </c>
      <c r="T5" s="25">
        <v>2</v>
      </c>
      <c r="U5" s="25">
        <v>0.68</v>
      </c>
      <c r="V5" s="25"/>
      <c r="W5" s="25"/>
      <c r="X5" s="25"/>
      <c r="Y5" s="25"/>
      <c r="Z5" s="25"/>
      <c r="AA5" s="25">
        <f t="shared" ref="AA5:AA13" si="2">AB5+AC5+AD5+AE5+AF5++AG5</f>
        <v>3</v>
      </c>
      <c r="AB5" s="25">
        <v>3</v>
      </c>
      <c r="AC5" s="25"/>
      <c r="AD5" s="25"/>
      <c r="AE5" s="25"/>
      <c r="AF5" s="25"/>
      <c r="AG5" s="25"/>
      <c r="AH5" s="25">
        <f>AI5+AJ5+AK5+AL5+AM5+AN5+AO5+AP5+AQ5+AR5+AS5+AT5+AU5+AV5</f>
        <v>3</v>
      </c>
      <c r="AI5" s="25"/>
      <c r="AJ5" s="25"/>
      <c r="AK5" s="25">
        <v>1</v>
      </c>
      <c r="AL5" s="25"/>
      <c r="AM5" s="25"/>
      <c r="AN5" s="25"/>
      <c r="AO5" s="25"/>
      <c r="AP5" s="25"/>
      <c r="AQ5" s="25"/>
      <c r="AR5" s="25"/>
      <c r="AS5" s="25"/>
      <c r="AT5" s="25"/>
      <c r="AU5" s="25">
        <v>1</v>
      </c>
      <c r="AV5" s="25">
        <v>1</v>
      </c>
      <c r="AW5" s="25"/>
      <c r="AX5" s="25">
        <f t="shared" ref="AX5:AX13" si="3">AY5+BG5+BH5</f>
        <v>15.625</v>
      </c>
      <c r="AY5" s="25">
        <f t="shared" ref="AY5:AY13" si="4">AZ5+BC5+BD5</f>
        <v>11</v>
      </c>
      <c r="AZ5" s="25">
        <f t="shared" ref="AZ5:AZ13" si="5">BA5+BB5</f>
        <v>9</v>
      </c>
      <c r="BA5" s="25">
        <v>9</v>
      </c>
      <c r="BB5" s="25"/>
      <c r="BC5" s="25"/>
      <c r="BD5" s="25">
        <f>BE5+BF5</f>
        <v>2</v>
      </c>
      <c r="BE5" s="25">
        <v>2</v>
      </c>
      <c r="BF5" s="25"/>
      <c r="BG5" s="25"/>
      <c r="BH5" s="25">
        <f t="shared" ref="BH5:BH13" si="6">BI5+BJ5+BK5+BL5+BM5+BN5</f>
        <v>4.625</v>
      </c>
      <c r="BI5" s="25"/>
      <c r="BJ5" s="25"/>
      <c r="BK5" s="25">
        <v>2.625</v>
      </c>
      <c r="BL5" s="25"/>
      <c r="BM5" s="25"/>
      <c r="BN5" s="25">
        <v>2</v>
      </c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</row>
    <row r="6" spans="1:140" s="27" customFormat="1" ht="30">
      <c r="A6" s="34">
        <v>2</v>
      </c>
      <c r="B6" s="34" t="s">
        <v>133</v>
      </c>
      <c r="C6" s="34">
        <v>604344</v>
      </c>
      <c r="D6" s="34" t="s">
        <v>134</v>
      </c>
      <c r="E6" s="34" t="s">
        <v>132</v>
      </c>
      <c r="F6" s="25">
        <f t="shared" si="0"/>
        <v>27.75</v>
      </c>
      <c r="G6" s="25">
        <f t="shared" si="1"/>
        <v>12</v>
      </c>
      <c r="H6" s="25">
        <f t="shared" ref="H6:H13" si="7">I6+J6+K6+L6+M6+N6+O6+P6+Q6</f>
        <v>5</v>
      </c>
      <c r="I6" s="25"/>
      <c r="J6" s="25"/>
      <c r="K6" s="25"/>
      <c r="L6" s="25"/>
      <c r="M6" s="25">
        <v>2</v>
      </c>
      <c r="N6" s="25">
        <v>3</v>
      </c>
      <c r="O6" s="25"/>
      <c r="P6" s="25"/>
      <c r="Q6" s="25"/>
      <c r="R6" s="25">
        <f>MIN(4,S6+T6+U6+V6+W6+X6+Y6+Z6)</f>
        <v>4</v>
      </c>
      <c r="S6" s="25"/>
      <c r="T6" s="25">
        <v>2</v>
      </c>
      <c r="U6" s="25">
        <v>1</v>
      </c>
      <c r="V6" s="25">
        <v>1</v>
      </c>
      <c r="W6" s="25">
        <v>1</v>
      </c>
      <c r="X6" s="25"/>
      <c r="Y6" s="25"/>
      <c r="Z6" s="25"/>
      <c r="AA6" s="25">
        <f t="shared" si="2"/>
        <v>3</v>
      </c>
      <c r="AB6" s="25">
        <v>3</v>
      </c>
      <c r="AC6" s="25"/>
      <c r="AD6" s="25"/>
      <c r="AE6" s="25"/>
      <c r="AF6" s="25"/>
      <c r="AG6" s="25"/>
      <c r="AH6" s="25">
        <f>AI6+AJ6+AK6+AL6+AM6+AN6+AO6+AP6+AQ6+AR6+AS6+AT6+AU6+AV6</f>
        <v>0</v>
      </c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>
        <f t="shared" si="3"/>
        <v>15.75</v>
      </c>
      <c r="AY6" s="25">
        <f t="shared" si="4"/>
        <v>12</v>
      </c>
      <c r="AZ6" s="25">
        <f t="shared" si="5"/>
        <v>9</v>
      </c>
      <c r="BA6" s="25">
        <v>9</v>
      </c>
      <c r="BB6" s="25"/>
      <c r="BC6" s="25"/>
      <c r="BD6" s="25">
        <f>BE6+BF6</f>
        <v>3</v>
      </c>
      <c r="BE6" s="25"/>
      <c r="BF6" s="25">
        <v>3</v>
      </c>
      <c r="BG6" s="25"/>
      <c r="BH6" s="25">
        <f t="shared" si="6"/>
        <v>3.75</v>
      </c>
      <c r="BI6" s="25"/>
      <c r="BJ6" s="25"/>
      <c r="BK6" s="25"/>
      <c r="BL6" s="25">
        <v>1.5</v>
      </c>
      <c r="BM6" s="25">
        <v>1.5</v>
      </c>
      <c r="BN6" s="25">
        <v>0.75</v>
      </c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</row>
    <row r="7" spans="1:140" s="25" customFormat="1" ht="30">
      <c r="A7" s="34">
        <v>3</v>
      </c>
      <c r="B7" s="34" t="s">
        <v>146</v>
      </c>
      <c r="C7" s="34">
        <v>725694</v>
      </c>
      <c r="D7" s="34" t="s">
        <v>147</v>
      </c>
      <c r="E7" s="34" t="s">
        <v>129</v>
      </c>
      <c r="F7" s="25">
        <f t="shared" si="0"/>
        <v>23.375</v>
      </c>
      <c r="G7" s="25">
        <f t="shared" si="1"/>
        <v>18</v>
      </c>
      <c r="H7" s="25">
        <f t="shared" si="7"/>
        <v>10</v>
      </c>
      <c r="K7" s="25">
        <v>4</v>
      </c>
      <c r="L7" s="25">
        <v>3</v>
      </c>
      <c r="N7" s="25">
        <v>3</v>
      </c>
      <c r="R7" s="25">
        <f>MIN(4, T7+U7+V7+W7+X7+Y7+Z7)</f>
        <v>4</v>
      </c>
      <c r="T7" s="25">
        <v>2</v>
      </c>
      <c r="U7" s="25">
        <v>1</v>
      </c>
      <c r="V7" s="25">
        <v>0.7</v>
      </c>
      <c r="Z7" s="25">
        <v>0.5</v>
      </c>
      <c r="AA7" s="25">
        <f t="shared" si="2"/>
        <v>4</v>
      </c>
      <c r="AB7" s="25">
        <v>3</v>
      </c>
      <c r="AF7" s="25">
        <v>1</v>
      </c>
      <c r="AX7" s="25">
        <f t="shared" si="3"/>
        <v>5.375</v>
      </c>
      <c r="AY7" s="25">
        <f t="shared" si="4"/>
        <v>5</v>
      </c>
      <c r="AZ7" s="25">
        <f t="shared" si="5"/>
        <v>0</v>
      </c>
      <c r="BC7" s="25">
        <v>5</v>
      </c>
      <c r="BH7" s="25">
        <f t="shared" si="6"/>
        <v>0.375</v>
      </c>
      <c r="BN7" s="25">
        <v>0.375</v>
      </c>
    </row>
    <row r="8" spans="1:140" s="27" customFormat="1" ht="30">
      <c r="A8" s="34">
        <v>4</v>
      </c>
      <c r="B8" s="34" t="s">
        <v>139</v>
      </c>
      <c r="C8" s="34">
        <v>701391</v>
      </c>
      <c r="D8" s="34" t="s">
        <v>140</v>
      </c>
      <c r="E8" s="34" t="s">
        <v>132</v>
      </c>
      <c r="F8" s="25">
        <f t="shared" si="0"/>
        <v>22.375</v>
      </c>
      <c r="G8" s="25">
        <f t="shared" si="1"/>
        <v>12</v>
      </c>
      <c r="H8" s="25">
        <f t="shared" si="7"/>
        <v>7</v>
      </c>
      <c r="I8" s="25"/>
      <c r="J8" s="25"/>
      <c r="K8" s="25">
        <v>4</v>
      </c>
      <c r="L8" s="25">
        <v>3</v>
      </c>
      <c r="M8" s="25"/>
      <c r="N8" s="25"/>
      <c r="O8" s="25"/>
      <c r="P8" s="25"/>
      <c r="Q8" s="25"/>
      <c r="R8" s="25">
        <f t="shared" ref="R8:R13" si="8">S8+T8+U8+V8+W8+X8+Y8+Z8</f>
        <v>1.5</v>
      </c>
      <c r="S8" s="25"/>
      <c r="T8" s="25">
        <v>1</v>
      </c>
      <c r="U8" s="25">
        <v>0.5</v>
      </c>
      <c r="V8" s="25"/>
      <c r="W8" s="25"/>
      <c r="X8" s="25"/>
      <c r="Y8" s="25"/>
      <c r="Z8" s="25"/>
      <c r="AA8" s="25">
        <f t="shared" si="2"/>
        <v>3.5</v>
      </c>
      <c r="AB8" s="25">
        <v>3</v>
      </c>
      <c r="AC8" s="25"/>
      <c r="AD8" s="25"/>
      <c r="AE8" s="25"/>
      <c r="AF8" s="25"/>
      <c r="AG8" s="25">
        <v>0.5</v>
      </c>
      <c r="AH8" s="25">
        <f>AI8+AJ8+AK8+AL8+AM8+AN8+AO8+AP8+AQ8+AR8+AS8+AT8+AU8+AV8</f>
        <v>0</v>
      </c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>
        <f t="shared" si="3"/>
        <v>10.375</v>
      </c>
      <c r="AY8" s="25">
        <f t="shared" si="4"/>
        <v>9</v>
      </c>
      <c r="AZ8" s="25">
        <f t="shared" si="5"/>
        <v>9</v>
      </c>
      <c r="BA8" s="25">
        <v>9</v>
      </c>
      <c r="BB8" s="25"/>
      <c r="BC8" s="25"/>
      <c r="BD8" s="25">
        <f>BE8+BF8</f>
        <v>0</v>
      </c>
      <c r="BE8" s="25"/>
      <c r="BF8" s="25"/>
      <c r="BG8" s="25"/>
      <c r="BH8" s="25">
        <f t="shared" si="6"/>
        <v>1.375</v>
      </c>
      <c r="BI8" s="25"/>
      <c r="BJ8" s="25"/>
      <c r="BK8" s="25"/>
      <c r="BL8" s="25">
        <v>1.375</v>
      </c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</row>
    <row r="9" spans="1:140" s="27" customFormat="1" ht="30">
      <c r="A9" s="34">
        <v>5</v>
      </c>
      <c r="B9" s="34" t="s">
        <v>135</v>
      </c>
      <c r="C9" s="34">
        <v>715342</v>
      </c>
      <c r="D9" s="34" t="s">
        <v>136</v>
      </c>
      <c r="E9" s="34" t="s">
        <v>132</v>
      </c>
      <c r="F9" s="25">
        <f t="shared" si="0"/>
        <v>21.75</v>
      </c>
      <c r="G9" s="25">
        <f t="shared" si="1"/>
        <v>13</v>
      </c>
      <c r="H9" s="25">
        <f t="shared" si="7"/>
        <v>7</v>
      </c>
      <c r="I9" s="25"/>
      <c r="J9" s="25"/>
      <c r="K9" s="25">
        <v>4</v>
      </c>
      <c r="L9" s="25"/>
      <c r="M9" s="25"/>
      <c r="N9" s="25">
        <v>3</v>
      </c>
      <c r="O9" s="25"/>
      <c r="P9" s="25"/>
      <c r="Q9" s="25"/>
      <c r="R9" s="25">
        <f t="shared" si="8"/>
        <v>3</v>
      </c>
      <c r="S9" s="25"/>
      <c r="T9" s="25">
        <v>2</v>
      </c>
      <c r="U9" s="25">
        <v>1</v>
      </c>
      <c r="V9" s="25"/>
      <c r="W9" s="25"/>
      <c r="X9" s="25"/>
      <c r="Y9" s="25"/>
      <c r="Z9" s="25"/>
      <c r="AA9" s="25">
        <f t="shared" si="2"/>
        <v>3</v>
      </c>
      <c r="AB9" s="25">
        <v>3</v>
      </c>
      <c r="AC9" s="25"/>
      <c r="AD9" s="25"/>
      <c r="AE9" s="25"/>
      <c r="AF9" s="25"/>
      <c r="AG9" s="25"/>
      <c r="AH9" s="25">
        <f>AI9+AJ9+AK9+AL9+AM9+AN9+AO9+AP9+AQ9+AR9+AS9+AT9+AU9+AV9</f>
        <v>0</v>
      </c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>
        <f t="shared" si="3"/>
        <v>8.75</v>
      </c>
      <c r="AY9" s="25">
        <f t="shared" si="4"/>
        <v>8.75</v>
      </c>
      <c r="AZ9" s="25">
        <f t="shared" si="5"/>
        <v>5.75</v>
      </c>
      <c r="BA9" s="25">
        <v>5.75</v>
      </c>
      <c r="BB9" s="25"/>
      <c r="BC9" s="25"/>
      <c r="BD9" s="25">
        <f>BE9+BF9</f>
        <v>3</v>
      </c>
      <c r="BE9" s="25"/>
      <c r="BF9" s="25">
        <v>3</v>
      </c>
      <c r="BG9" s="25"/>
      <c r="BH9" s="25">
        <f t="shared" si="6"/>
        <v>0</v>
      </c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</row>
    <row r="10" spans="1:140" s="27" customFormat="1" ht="30">
      <c r="A10" s="34">
        <v>6</v>
      </c>
      <c r="B10" s="34" t="s">
        <v>137</v>
      </c>
      <c r="C10" s="34">
        <v>581457</v>
      </c>
      <c r="D10" s="34" t="s">
        <v>138</v>
      </c>
      <c r="E10" s="34" t="s">
        <v>132</v>
      </c>
      <c r="F10" s="25">
        <f t="shared" si="0"/>
        <v>20.995000000000001</v>
      </c>
      <c r="G10" s="25">
        <f t="shared" si="1"/>
        <v>6</v>
      </c>
      <c r="H10" s="25">
        <f t="shared" si="7"/>
        <v>4</v>
      </c>
      <c r="I10" s="25"/>
      <c r="J10" s="25"/>
      <c r="K10" s="25">
        <v>4</v>
      </c>
      <c r="L10" s="25"/>
      <c r="M10" s="25"/>
      <c r="N10" s="25"/>
      <c r="O10" s="25"/>
      <c r="P10" s="25"/>
      <c r="Q10" s="25"/>
      <c r="R10" s="25">
        <f t="shared" si="8"/>
        <v>2</v>
      </c>
      <c r="S10" s="25"/>
      <c r="T10" s="25"/>
      <c r="U10" s="25">
        <v>1</v>
      </c>
      <c r="V10" s="25"/>
      <c r="W10" s="25"/>
      <c r="X10" s="25"/>
      <c r="Y10" s="25">
        <v>1</v>
      </c>
      <c r="Z10" s="25"/>
      <c r="AA10" s="25">
        <f t="shared" si="2"/>
        <v>0</v>
      </c>
      <c r="AB10" s="25"/>
      <c r="AC10" s="25"/>
      <c r="AD10" s="25"/>
      <c r="AE10" s="25"/>
      <c r="AF10" s="25"/>
      <c r="AG10" s="25"/>
      <c r="AH10" s="25">
        <f>AI10+AJ10+AK10+AL10+AM10+AN10+AO10+AP10+AQ10+AR10+AS10+AT10+AU10+AV10</f>
        <v>0</v>
      </c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>
        <f t="shared" si="3"/>
        <v>14.995000000000001</v>
      </c>
      <c r="AY10" s="25">
        <f t="shared" si="4"/>
        <v>9</v>
      </c>
      <c r="AZ10" s="25">
        <f t="shared" si="5"/>
        <v>9</v>
      </c>
      <c r="BA10" s="25">
        <v>9</v>
      </c>
      <c r="BB10" s="25"/>
      <c r="BC10" s="25"/>
      <c r="BD10" s="25">
        <f>BE10+BF10</f>
        <v>0</v>
      </c>
      <c r="BE10" s="25"/>
      <c r="BF10" s="25"/>
      <c r="BG10" s="25"/>
      <c r="BH10" s="25">
        <f t="shared" si="6"/>
        <v>5.9950000000000001</v>
      </c>
      <c r="BI10" s="25"/>
      <c r="BJ10" s="25"/>
      <c r="BK10" s="25">
        <v>4.12</v>
      </c>
      <c r="BL10" s="25">
        <v>1.875</v>
      </c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</row>
    <row r="11" spans="1:140" s="27" customFormat="1" ht="27.75" customHeight="1">
      <c r="A11" s="34">
        <v>7</v>
      </c>
      <c r="B11" s="34" t="s">
        <v>148</v>
      </c>
      <c r="C11" s="34">
        <v>603809</v>
      </c>
      <c r="D11" s="34" t="s">
        <v>149</v>
      </c>
      <c r="E11" s="34" t="s">
        <v>132</v>
      </c>
      <c r="F11" s="25">
        <f t="shared" si="0"/>
        <v>15.125</v>
      </c>
      <c r="G11" s="25">
        <f t="shared" si="1"/>
        <v>2</v>
      </c>
      <c r="H11" s="25">
        <f t="shared" si="7"/>
        <v>0</v>
      </c>
      <c r="I11" s="25"/>
      <c r="J11" s="25"/>
      <c r="K11" s="25"/>
      <c r="L11" s="25"/>
      <c r="M11" s="25"/>
      <c r="N11" s="25"/>
      <c r="O11" s="25"/>
      <c r="P11" s="25"/>
      <c r="Q11" s="25"/>
      <c r="R11" s="25">
        <f t="shared" si="8"/>
        <v>1</v>
      </c>
      <c r="S11" s="25"/>
      <c r="T11" s="25"/>
      <c r="U11" s="25"/>
      <c r="V11" s="25"/>
      <c r="W11" s="25"/>
      <c r="X11" s="25"/>
      <c r="Y11" s="25">
        <v>1</v>
      </c>
      <c r="Z11" s="25"/>
      <c r="AA11" s="25">
        <f t="shared" si="2"/>
        <v>1</v>
      </c>
      <c r="AB11" s="25"/>
      <c r="AC11" s="25"/>
      <c r="AD11" s="25">
        <v>1</v>
      </c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>
        <f t="shared" si="3"/>
        <v>13.125</v>
      </c>
      <c r="AY11" s="25">
        <f t="shared" si="4"/>
        <v>9</v>
      </c>
      <c r="AZ11" s="25">
        <f t="shared" si="5"/>
        <v>9</v>
      </c>
      <c r="BA11" s="25">
        <v>9</v>
      </c>
      <c r="BB11" s="25"/>
      <c r="BC11" s="25"/>
      <c r="BD11" s="25"/>
      <c r="BE11" s="25"/>
      <c r="BF11" s="25"/>
      <c r="BG11" s="25"/>
      <c r="BH11" s="25">
        <f t="shared" si="6"/>
        <v>4.125</v>
      </c>
      <c r="BI11" s="25"/>
      <c r="BJ11" s="25"/>
      <c r="BK11" s="25">
        <v>4.125</v>
      </c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</row>
    <row r="12" spans="1:140" s="27" customFormat="1" ht="30">
      <c r="A12" s="34">
        <v>8</v>
      </c>
      <c r="B12" s="34" t="s">
        <v>141</v>
      </c>
      <c r="C12" s="34">
        <v>585808</v>
      </c>
      <c r="D12" s="34" t="s">
        <v>142</v>
      </c>
      <c r="E12" s="34" t="s">
        <v>132</v>
      </c>
      <c r="F12" s="25">
        <f t="shared" si="0"/>
        <v>15</v>
      </c>
      <c r="G12" s="25">
        <f t="shared" si="1"/>
        <v>0</v>
      </c>
      <c r="H12" s="25">
        <f t="shared" si="7"/>
        <v>0</v>
      </c>
      <c r="I12" s="25"/>
      <c r="J12" s="25"/>
      <c r="K12" s="25"/>
      <c r="L12" s="25"/>
      <c r="M12" s="25"/>
      <c r="N12" s="25"/>
      <c r="O12" s="25"/>
      <c r="P12" s="25"/>
      <c r="Q12" s="25"/>
      <c r="R12" s="25">
        <f t="shared" si="8"/>
        <v>0</v>
      </c>
      <c r="S12" s="25"/>
      <c r="T12" s="25"/>
      <c r="U12" s="25"/>
      <c r="V12" s="25"/>
      <c r="W12" s="25"/>
      <c r="X12" s="25"/>
      <c r="Y12" s="25"/>
      <c r="Z12" s="25"/>
      <c r="AA12" s="25">
        <f t="shared" si="2"/>
        <v>0</v>
      </c>
      <c r="AB12" s="25"/>
      <c r="AC12" s="25"/>
      <c r="AD12" s="25"/>
      <c r="AE12" s="25"/>
      <c r="AF12" s="25"/>
      <c r="AG12" s="25"/>
      <c r="AH12" s="25">
        <f>AI12+AJ12+AK12+AL12+AM12+AN12+AO12+AP12+AQ12+AR12+AS12+AT12+AU12+AV12</f>
        <v>0</v>
      </c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>
        <f t="shared" si="3"/>
        <v>15</v>
      </c>
      <c r="AY12" s="25">
        <f t="shared" si="4"/>
        <v>9</v>
      </c>
      <c r="AZ12" s="25">
        <f t="shared" si="5"/>
        <v>9</v>
      </c>
      <c r="BA12" s="25">
        <v>9</v>
      </c>
      <c r="BB12" s="25"/>
      <c r="BC12" s="25"/>
      <c r="BD12" s="25">
        <f>BE12+BF12</f>
        <v>0</v>
      </c>
      <c r="BE12" s="25"/>
      <c r="BF12" s="25"/>
      <c r="BG12" s="25"/>
      <c r="BH12" s="25">
        <f t="shared" si="6"/>
        <v>6</v>
      </c>
      <c r="BI12" s="25"/>
      <c r="BJ12" s="25"/>
      <c r="BK12" s="25"/>
      <c r="BL12" s="25">
        <v>4</v>
      </c>
      <c r="BM12" s="25"/>
      <c r="BN12" s="25">
        <v>2</v>
      </c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</row>
    <row r="13" spans="1:140" s="27" customFormat="1" ht="30">
      <c r="A13" s="34">
        <v>9</v>
      </c>
      <c r="B13" s="35" t="s">
        <v>130</v>
      </c>
      <c r="C13" s="35">
        <v>718387</v>
      </c>
      <c r="D13" s="35" t="s">
        <v>131</v>
      </c>
      <c r="E13" s="35" t="s">
        <v>132</v>
      </c>
      <c r="F13" s="24">
        <f t="shared" si="0"/>
        <v>10.55</v>
      </c>
      <c r="G13" s="24">
        <f t="shared" si="1"/>
        <v>9.3000000000000007</v>
      </c>
      <c r="H13" s="24">
        <f t="shared" si="7"/>
        <v>4</v>
      </c>
      <c r="I13" s="24"/>
      <c r="J13" s="24"/>
      <c r="K13" s="24">
        <v>4</v>
      </c>
      <c r="L13" s="24"/>
      <c r="M13" s="24"/>
      <c r="N13" s="24"/>
      <c r="O13" s="24"/>
      <c r="P13" s="24"/>
      <c r="Q13" s="24"/>
      <c r="R13" s="24">
        <f t="shared" si="8"/>
        <v>1.8</v>
      </c>
      <c r="S13" s="24"/>
      <c r="T13" s="24">
        <v>1</v>
      </c>
      <c r="U13" s="25">
        <v>0.3</v>
      </c>
      <c r="V13" s="24"/>
      <c r="W13" s="24"/>
      <c r="X13" s="24"/>
      <c r="Y13" s="24"/>
      <c r="Z13" s="24">
        <v>0.5</v>
      </c>
      <c r="AA13" s="24">
        <f t="shared" si="2"/>
        <v>3.5</v>
      </c>
      <c r="AB13" s="24">
        <v>3</v>
      </c>
      <c r="AC13" s="24"/>
      <c r="AD13" s="24"/>
      <c r="AE13" s="24"/>
      <c r="AF13" s="24"/>
      <c r="AG13" s="24">
        <v>0.5</v>
      </c>
      <c r="AH13" s="24">
        <f>AI13+AJ13+AK13+AL13+AM13+AN13+AO13+AP13+AQ13+AR13+AS13+AT13+AU13+AV13</f>
        <v>0</v>
      </c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>
        <f t="shared" si="3"/>
        <v>1.25</v>
      </c>
      <c r="AY13" s="24">
        <f t="shared" si="4"/>
        <v>1.25</v>
      </c>
      <c r="AZ13" s="24">
        <f t="shared" si="5"/>
        <v>1.25</v>
      </c>
      <c r="BA13" s="24">
        <v>1.25</v>
      </c>
      <c r="BB13" s="24"/>
      <c r="BC13" s="24"/>
      <c r="BD13" s="24">
        <f>BE13+BF13</f>
        <v>0</v>
      </c>
      <c r="BE13" s="24"/>
      <c r="BF13" s="24"/>
      <c r="BG13" s="24"/>
      <c r="BH13" s="24">
        <f t="shared" si="6"/>
        <v>0</v>
      </c>
      <c r="BI13" s="24"/>
      <c r="BJ13" s="24"/>
      <c r="BK13" s="24"/>
      <c r="BL13" s="24"/>
      <c r="BM13" s="24"/>
      <c r="BN13" s="24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</row>
    <row r="14" spans="1:140" s="6" customFormat="1"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31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</row>
    <row r="15" spans="1:140" s="6" customFormat="1"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31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</row>
    <row r="16" spans="1:140" s="6" customFormat="1">
      <c r="F16" s="7"/>
      <c r="G16" s="8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9"/>
      <c r="T16" s="9"/>
      <c r="U16" s="32"/>
      <c r="V16" s="10"/>
      <c r="W16" s="9"/>
      <c r="X16" s="10"/>
      <c r="Y16" s="9"/>
      <c r="Z16" s="10"/>
      <c r="AA16" s="10"/>
      <c r="AB16" s="9"/>
      <c r="AC16" s="9"/>
      <c r="AD16" s="9"/>
      <c r="AE16" s="9"/>
      <c r="AF16" s="9"/>
      <c r="AG16" s="10"/>
      <c r="AH16" s="8"/>
      <c r="AI16" s="8"/>
      <c r="AJ16" s="9"/>
      <c r="AK16" s="10"/>
      <c r="AL16" s="11"/>
      <c r="AM16" s="8"/>
      <c r="AN16" s="11"/>
      <c r="AO16" s="8"/>
      <c r="AP16" s="11"/>
      <c r="AQ16" s="9"/>
      <c r="AR16" s="8"/>
      <c r="AS16" s="11"/>
      <c r="AT16" s="11"/>
      <c r="AU16" s="10"/>
      <c r="AV16" s="11"/>
      <c r="AW16" s="10"/>
      <c r="AX16" s="7"/>
      <c r="AY16" s="8"/>
      <c r="AZ16" s="8"/>
      <c r="BA16" s="11"/>
      <c r="BB16" s="8"/>
      <c r="BC16" s="10"/>
      <c r="BD16" s="9"/>
      <c r="BE16" s="9"/>
      <c r="BF16" s="9"/>
      <c r="BG16" s="10"/>
      <c r="BH16" s="7"/>
      <c r="BI16" s="10"/>
      <c r="BJ16" s="7"/>
      <c r="BK16" s="8"/>
      <c r="BL16" s="8"/>
      <c r="BM16" s="8"/>
      <c r="BN16" s="7"/>
    </row>
    <row r="17" spans="6:66" s="6" customFormat="1">
      <c r="F17" s="7"/>
      <c r="G17" s="8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9"/>
      <c r="T17" s="9"/>
      <c r="U17" s="32"/>
      <c r="V17" s="10"/>
      <c r="W17" s="9"/>
      <c r="X17" s="10"/>
      <c r="Y17" s="9"/>
      <c r="Z17" s="10"/>
      <c r="AA17" s="10"/>
      <c r="AB17" s="9"/>
      <c r="AC17" s="9"/>
      <c r="AD17" s="9"/>
      <c r="AE17" s="9"/>
      <c r="AF17" s="9"/>
      <c r="AG17" s="10"/>
      <c r="AH17" s="8"/>
      <c r="AI17" s="8"/>
      <c r="AJ17" s="9"/>
      <c r="AK17" s="10"/>
      <c r="AL17" s="11"/>
      <c r="AM17" s="8"/>
      <c r="AN17" s="11"/>
      <c r="AO17" s="8"/>
      <c r="AP17" s="11"/>
      <c r="AQ17" s="9"/>
      <c r="AR17" s="8"/>
      <c r="AS17" s="11"/>
      <c r="AT17" s="11"/>
      <c r="AU17" s="10"/>
      <c r="AV17" s="11"/>
      <c r="AW17" s="10"/>
      <c r="AX17" s="7"/>
      <c r="AY17" s="8"/>
      <c r="AZ17" s="8"/>
      <c r="BA17" s="11"/>
      <c r="BB17" s="8"/>
      <c r="BC17" s="10"/>
      <c r="BD17" s="9"/>
      <c r="BE17" s="9"/>
      <c r="BF17" s="9"/>
      <c r="BG17" s="10"/>
      <c r="BH17" s="7"/>
      <c r="BI17" s="10"/>
      <c r="BJ17" s="7"/>
      <c r="BK17" s="8"/>
      <c r="BL17" s="8"/>
      <c r="BM17" s="8"/>
      <c r="BN17" s="7"/>
    </row>
    <row r="18" spans="6:66" s="6" customFormat="1">
      <c r="F18" s="7"/>
      <c r="G18" s="8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9"/>
      <c r="T18" s="9"/>
      <c r="U18" s="32"/>
      <c r="V18" s="10"/>
      <c r="W18" s="9"/>
      <c r="X18" s="10"/>
      <c r="Y18" s="9"/>
      <c r="Z18" s="10"/>
      <c r="AA18" s="10"/>
      <c r="AB18" s="9"/>
      <c r="AC18" s="9"/>
      <c r="AD18" s="9"/>
      <c r="AE18" s="9"/>
      <c r="AF18" s="9"/>
      <c r="AG18" s="10"/>
      <c r="AH18" s="8"/>
      <c r="AI18" s="8"/>
      <c r="AJ18" s="9"/>
      <c r="AK18" s="10"/>
      <c r="AL18" s="11"/>
      <c r="AM18" s="8"/>
      <c r="AN18" s="11"/>
      <c r="AO18" s="8"/>
      <c r="AP18" s="11"/>
      <c r="AQ18" s="9"/>
      <c r="AR18" s="8"/>
      <c r="AS18" s="11"/>
      <c r="AT18" s="11"/>
      <c r="AU18" s="10"/>
      <c r="AV18" s="11"/>
      <c r="AW18" s="10"/>
      <c r="AX18" s="7"/>
      <c r="AY18" s="8"/>
      <c r="AZ18" s="8"/>
      <c r="BA18" s="11"/>
      <c r="BB18" s="8"/>
      <c r="BC18" s="10"/>
      <c r="BD18" s="9"/>
      <c r="BE18" s="9"/>
      <c r="BF18" s="9"/>
      <c r="BG18" s="10"/>
      <c r="BH18" s="7"/>
      <c r="BI18" s="10"/>
      <c r="BJ18" s="7"/>
      <c r="BK18" s="8"/>
      <c r="BL18" s="8"/>
      <c r="BM18" s="8"/>
      <c r="BN18" s="7"/>
    </row>
    <row r="19" spans="6:66" s="6" customFormat="1">
      <c r="F19" s="7"/>
      <c r="G19" s="8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9"/>
      <c r="T19" s="9"/>
      <c r="U19" s="32"/>
      <c r="V19" s="10"/>
      <c r="W19" s="9"/>
      <c r="X19" s="10"/>
      <c r="Y19" s="9"/>
      <c r="Z19" s="10"/>
      <c r="AA19" s="10"/>
      <c r="AB19" s="9"/>
      <c r="AC19" s="9"/>
      <c r="AD19" s="9"/>
      <c r="AE19" s="9"/>
      <c r="AF19" s="9"/>
      <c r="AG19" s="10"/>
      <c r="AH19" s="8"/>
      <c r="AI19" s="8"/>
      <c r="AJ19" s="9"/>
      <c r="AK19" s="10"/>
      <c r="AL19" s="11"/>
      <c r="AM19" s="8"/>
      <c r="AN19" s="11"/>
      <c r="AO19" s="8"/>
      <c r="AP19" s="11"/>
      <c r="AQ19" s="9"/>
      <c r="AR19" s="8"/>
      <c r="AS19" s="11"/>
      <c r="AT19" s="11"/>
      <c r="AU19" s="10"/>
      <c r="AV19" s="11"/>
      <c r="AW19" s="10"/>
      <c r="AX19" s="7"/>
      <c r="AY19" s="8"/>
      <c r="AZ19" s="8"/>
      <c r="BA19" s="11"/>
      <c r="BB19" s="8"/>
      <c r="BC19" s="10"/>
      <c r="BD19" s="9"/>
      <c r="BE19" s="9"/>
      <c r="BF19" s="9"/>
      <c r="BG19" s="10"/>
      <c r="BH19" s="7"/>
      <c r="BI19" s="10"/>
      <c r="BJ19" s="7"/>
      <c r="BK19" s="8"/>
      <c r="BL19" s="8"/>
      <c r="BM19" s="8"/>
      <c r="BN19" s="7"/>
    </row>
    <row r="20" spans="6:66" s="6" customFormat="1">
      <c r="F20" s="7"/>
      <c r="G20" s="8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9"/>
      <c r="T20" s="9"/>
      <c r="U20" s="32"/>
      <c r="V20" s="10"/>
      <c r="W20" s="9"/>
      <c r="X20" s="10"/>
      <c r="Y20" s="9"/>
      <c r="Z20" s="10"/>
      <c r="AA20" s="10"/>
      <c r="AB20" s="9"/>
      <c r="AC20" s="9"/>
      <c r="AD20" s="9"/>
      <c r="AE20" s="9"/>
      <c r="AF20" s="9"/>
      <c r="AG20" s="10"/>
      <c r="AH20" s="8"/>
      <c r="AI20" s="8"/>
      <c r="AJ20" s="9"/>
      <c r="AK20" s="10"/>
      <c r="AL20" s="11"/>
      <c r="AM20" s="8"/>
      <c r="AN20" s="11"/>
      <c r="AO20" s="8"/>
      <c r="AP20" s="11"/>
      <c r="AQ20" s="9"/>
      <c r="AR20" s="8"/>
      <c r="AS20" s="11"/>
      <c r="AT20" s="11"/>
      <c r="AU20" s="10"/>
      <c r="AV20" s="11"/>
      <c r="AW20" s="10"/>
      <c r="AX20" s="7"/>
      <c r="AY20" s="8"/>
      <c r="AZ20" s="8"/>
      <c r="BA20" s="11"/>
      <c r="BB20" s="8"/>
      <c r="BC20" s="10"/>
      <c r="BD20" s="9"/>
      <c r="BE20" s="9"/>
      <c r="BF20" s="9"/>
      <c r="BG20" s="10"/>
      <c r="BH20" s="7"/>
      <c r="BI20" s="10"/>
      <c r="BJ20" s="7"/>
      <c r="BK20" s="8"/>
      <c r="BL20" s="8"/>
      <c r="BM20" s="8"/>
      <c r="BN20" s="7"/>
    </row>
    <row r="21" spans="6:66" s="6" customFormat="1">
      <c r="F21" s="7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10"/>
      <c r="S21" s="9"/>
      <c r="T21" s="9"/>
      <c r="U21" s="32"/>
      <c r="V21" s="10"/>
      <c r="W21" s="9"/>
      <c r="X21" s="10"/>
      <c r="Y21" s="9"/>
      <c r="Z21" s="10"/>
      <c r="AA21" s="10"/>
      <c r="AB21" s="9"/>
      <c r="AC21" s="9"/>
      <c r="AD21" s="9"/>
      <c r="AE21" s="9"/>
      <c r="AF21" s="9"/>
      <c r="AG21" s="10"/>
      <c r="AH21" s="8"/>
      <c r="AI21" s="8"/>
      <c r="AJ21" s="9"/>
      <c r="AK21" s="10"/>
      <c r="AL21" s="11"/>
      <c r="AM21" s="8"/>
      <c r="AN21" s="11"/>
      <c r="AO21" s="8"/>
      <c r="AP21" s="11"/>
      <c r="AQ21" s="9"/>
      <c r="AR21" s="8"/>
      <c r="AS21" s="11"/>
      <c r="AT21" s="11"/>
      <c r="AU21" s="10"/>
      <c r="AV21" s="11"/>
      <c r="AW21" s="10"/>
      <c r="AX21" s="7"/>
      <c r="AY21" s="8"/>
      <c r="AZ21" s="8"/>
      <c r="BA21" s="11"/>
      <c r="BB21" s="8"/>
      <c r="BC21" s="10"/>
      <c r="BD21" s="9"/>
      <c r="BE21" s="9"/>
      <c r="BF21" s="9"/>
      <c r="BG21" s="10"/>
      <c r="BH21" s="7"/>
      <c r="BI21" s="10"/>
      <c r="BJ21" s="7"/>
      <c r="BK21" s="8"/>
      <c r="BL21" s="8"/>
      <c r="BM21" s="8"/>
      <c r="BN21" s="7"/>
    </row>
    <row r="22" spans="6:66" s="6" customFormat="1">
      <c r="F22" s="7"/>
      <c r="G22" s="8"/>
      <c r="H22" s="9"/>
      <c r="I22" s="9"/>
      <c r="J22" s="9"/>
      <c r="K22" s="9"/>
      <c r="L22" s="9"/>
      <c r="M22" s="9"/>
      <c r="N22" s="9"/>
      <c r="O22" s="9"/>
      <c r="P22" s="9"/>
      <c r="Q22" s="9"/>
      <c r="R22" s="10"/>
      <c r="S22" s="9"/>
      <c r="T22" s="9"/>
      <c r="U22" s="32"/>
      <c r="V22" s="10"/>
      <c r="W22" s="9"/>
      <c r="X22" s="10"/>
      <c r="Y22" s="9"/>
      <c r="Z22" s="10"/>
      <c r="AA22" s="10"/>
      <c r="AB22" s="9"/>
      <c r="AC22" s="9"/>
      <c r="AD22" s="9"/>
      <c r="AE22" s="9"/>
      <c r="AF22" s="9"/>
      <c r="AG22" s="10"/>
      <c r="AH22" s="8"/>
      <c r="AI22" s="8"/>
      <c r="AJ22" s="9"/>
      <c r="AK22" s="10"/>
      <c r="AL22" s="11"/>
      <c r="AM22" s="8"/>
      <c r="AN22" s="11"/>
      <c r="AO22" s="8"/>
      <c r="AP22" s="11"/>
      <c r="AQ22" s="9"/>
      <c r="AR22" s="8"/>
      <c r="AS22" s="11"/>
      <c r="AT22" s="11"/>
      <c r="AU22" s="10"/>
      <c r="AV22" s="11"/>
      <c r="AW22" s="10"/>
      <c r="AX22" s="7"/>
      <c r="AY22" s="8"/>
      <c r="AZ22" s="8"/>
      <c r="BA22" s="11"/>
      <c r="BB22" s="8"/>
      <c r="BC22" s="10"/>
      <c r="BD22" s="9"/>
      <c r="BE22" s="9"/>
      <c r="BF22" s="9"/>
      <c r="BG22" s="10"/>
      <c r="BH22" s="7"/>
      <c r="BI22" s="10"/>
      <c r="BJ22" s="7"/>
      <c r="BK22" s="8"/>
      <c r="BL22" s="8"/>
      <c r="BM22" s="8"/>
      <c r="BN22" s="7"/>
    </row>
    <row r="23" spans="6:66" s="6" customFormat="1">
      <c r="F23" s="7"/>
      <c r="G23" s="8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9"/>
      <c r="T23" s="9"/>
      <c r="U23" s="32"/>
      <c r="V23" s="10"/>
      <c r="W23" s="9"/>
      <c r="X23" s="10"/>
      <c r="Y23" s="9"/>
      <c r="Z23" s="10"/>
      <c r="AA23" s="10"/>
      <c r="AB23" s="9"/>
      <c r="AC23" s="9"/>
      <c r="AD23" s="9"/>
      <c r="AE23" s="9"/>
      <c r="AF23" s="9"/>
      <c r="AG23" s="10"/>
      <c r="AH23" s="8"/>
      <c r="AI23" s="8"/>
      <c r="AJ23" s="9"/>
      <c r="AK23" s="10"/>
      <c r="AL23" s="11"/>
      <c r="AM23" s="8"/>
      <c r="AN23" s="11"/>
      <c r="AO23" s="8"/>
      <c r="AP23" s="11"/>
      <c r="AQ23" s="9"/>
      <c r="AR23" s="8"/>
      <c r="AS23" s="11"/>
      <c r="AT23" s="11"/>
      <c r="AU23" s="10"/>
      <c r="AV23" s="11"/>
      <c r="AW23" s="10"/>
      <c r="AX23" s="7"/>
      <c r="AY23" s="8"/>
      <c r="AZ23" s="8"/>
      <c r="BA23" s="11"/>
      <c r="BB23" s="8"/>
      <c r="BC23" s="10"/>
      <c r="BD23" s="9"/>
      <c r="BE23" s="9"/>
      <c r="BF23" s="9"/>
      <c r="BG23" s="10"/>
      <c r="BH23" s="7"/>
      <c r="BI23" s="10"/>
      <c r="BJ23" s="7"/>
      <c r="BK23" s="8"/>
      <c r="BL23" s="8"/>
      <c r="BM23" s="8"/>
      <c r="BN23" s="7"/>
    </row>
    <row r="24" spans="6:66" s="6" customFormat="1">
      <c r="F24" s="7"/>
      <c r="G24" s="8"/>
      <c r="H24" s="9"/>
      <c r="I24" s="9"/>
      <c r="J24" s="9"/>
      <c r="K24" s="9"/>
      <c r="L24" s="9"/>
      <c r="M24" s="9"/>
      <c r="N24" s="9"/>
      <c r="O24" s="9"/>
      <c r="P24" s="9"/>
      <c r="Q24" s="9"/>
      <c r="R24" s="10"/>
      <c r="S24" s="9"/>
      <c r="T24" s="9"/>
      <c r="U24" s="32"/>
      <c r="V24" s="10"/>
      <c r="W24" s="9"/>
      <c r="X24" s="10"/>
      <c r="Y24" s="9"/>
      <c r="Z24" s="10"/>
      <c r="AA24" s="10"/>
      <c r="AB24" s="9"/>
      <c r="AC24" s="9"/>
      <c r="AD24" s="9"/>
      <c r="AE24" s="9"/>
      <c r="AF24" s="9"/>
      <c r="AG24" s="10"/>
      <c r="AH24" s="8"/>
      <c r="AI24" s="8"/>
      <c r="AJ24" s="9"/>
      <c r="AK24" s="10"/>
      <c r="AL24" s="11"/>
      <c r="AM24" s="8"/>
      <c r="AN24" s="11"/>
      <c r="AO24" s="8"/>
      <c r="AP24" s="11"/>
      <c r="AQ24" s="9"/>
      <c r="AR24" s="8"/>
      <c r="AS24" s="11"/>
      <c r="AT24" s="11"/>
      <c r="AU24" s="10"/>
      <c r="AV24" s="11"/>
      <c r="AW24" s="10"/>
      <c r="AX24" s="7"/>
      <c r="AY24" s="8"/>
      <c r="AZ24" s="8"/>
      <c r="BA24" s="11"/>
      <c r="BB24" s="8"/>
      <c r="BC24" s="10"/>
      <c r="BD24" s="9"/>
      <c r="BE24" s="9"/>
      <c r="BF24" s="9"/>
      <c r="BG24" s="10"/>
      <c r="BH24" s="7"/>
      <c r="BI24" s="10"/>
      <c r="BJ24" s="7"/>
      <c r="BK24" s="8"/>
      <c r="BL24" s="8"/>
      <c r="BM24" s="8"/>
      <c r="BN24" s="7"/>
    </row>
    <row r="25" spans="6:66" s="6" customFormat="1">
      <c r="F25" s="7"/>
      <c r="G25" s="8"/>
      <c r="H25" s="9"/>
      <c r="I25" s="9"/>
      <c r="J25" s="9"/>
      <c r="K25" s="9"/>
      <c r="L25" s="9"/>
      <c r="M25" s="9"/>
      <c r="N25" s="9"/>
      <c r="O25" s="9"/>
      <c r="P25" s="9"/>
      <c r="Q25" s="9"/>
      <c r="R25" s="10"/>
      <c r="S25" s="9"/>
      <c r="T25" s="9"/>
      <c r="U25" s="32"/>
      <c r="V25" s="10"/>
      <c r="W25" s="9"/>
      <c r="X25" s="10"/>
      <c r="Y25" s="9"/>
      <c r="Z25" s="10"/>
      <c r="AA25" s="10"/>
      <c r="AB25" s="9"/>
      <c r="AC25" s="9"/>
      <c r="AD25" s="9"/>
      <c r="AE25" s="9"/>
      <c r="AF25" s="9"/>
      <c r="AG25" s="10"/>
      <c r="AH25" s="8"/>
      <c r="AI25" s="8"/>
      <c r="AJ25" s="9"/>
      <c r="AK25" s="10"/>
      <c r="AL25" s="11"/>
      <c r="AM25" s="8"/>
      <c r="AN25" s="11"/>
      <c r="AO25" s="8"/>
      <c r="AP25" s="11"/>
      <c r="AQ25" s="9"/>
      <c r="AR25" s="8"/>
      <c r="AS25" s="11"/>
      <c r="AT25" s="11"/>
      <c r="AU25" s="10"/>
      <c r="AV25" s="11"/>
      <c r="AW25" s="10"/>
      <c r="AX25" s="7"/>
      <c r="AY25" s="8"/>
      <c r="AZ25" s="8"/>
      <c r="BA25" s="11"/>
      <c r="BB25" s="8"/>
      <c r="BC25" s="10"/>
      <c r="BD25" s="9"/>
      <c r="BE25" s="9"/>
      <c r="BF25" s="9"/>
      <c r="BG25" s="10"/>
      <c r="BH25" s="7"/>
      <c r="BI25" s="10"/>
      <c r="BJ25" s="7"/>
      <c r="BK25" s="8"/>
      <c r="BL25" s="8"/>
      <c r="BM25" s="8"/>
      <c r="BN25" s="7"/>
    </row>
    <row r="26" spans="6:66" s="6" customFormat="1">
      <c r="F26" s="7"/>
      <c r="G26" s="8"/>
      <c r="H26" s="9"/>
      <c r="I26" s="9"/>
      <c r="J26" s="9"/>
      <c r="K26" s="9"/>
      <c r="L26" s="9"/>
      <c r="M26" s="9"/>
      <c r="N26" s="9"/>
      <c r="O26" s="9"/>
      <c r="P26" s="9"/>
      <c r="Q26" s="9"/>
      <c r="R26" s="10"/>
      <c r="S26" s="9"/>
      <c r="T26" s="9"/>
      <c r="U26" s="32"/>
      <c r="V26" s="10"/>
      <c r="W26" s="9"/>
      <c r="X26" s="10"/>
      <c r="Y26" s="9"/>
      <c r="Z26" s="10"/>
      <c r="AA26" s="10"/>
      <c r="AB26" s="9"/>
      <c r="AC26" s="9"/>
      <c r="AD26" s="9"/>
      <c r="AE26" s="9"/>
      <c r="AF26" s="9"/>
      <c r="AG26" s="10"/>
      <c r="AH26" s="8"/>
      <c r="AI26" s="8"/>
      <c r="AJ26" s="9"/>
      <c r="AK26" s="10"/>
      <c r="AL26" s="11"/>
      <c r="AM26" s="8"/>
      <c r="AN26" s="11"/>
      <c r="AO26" s="8"/>
      <c r="AP26" s="11"/>
      <c r="AQ26" s="9"/>
      <c r="AR26" s="8"/>
      <c r="AS26" s="11"/>
      <c r="AT26" s="11"/>
      <c r="AU26" s="10"/>
      <c r="AV26" s="11"/>
      <c r="AW26" s="10"/>
      <c r="AX26" s="7"/>
      <c r="AY26" s="8"/>
      <c r="AZ26" s="8"/>
      <c r="BA26" s="11"/>
      <c r="BB26" s="8"/>
      <c r="BC26" s="10"/>
      <c r="BD26" s="9"/>
      <c r="BE26" s="9"/>
      <c r="BF26" s="9"/>
      <c r="BG26" s="10"/>
      <c r="BH26" s="7"/>
      <c r="BI26" s="10"/>
      <c r="BJ26" s="7"/>
      <c r="BK26" s="8"/>
      <c r="BL26" s="8"/>
      <c r="BM26" s="8"/>
      <c r="BN26" s="7"/>
    </row>
    <row r="27" spans="6:66" s="6" customFormat="1">
      <c r="F27" s="7"/>
      <c r="G27" s="8"/>
      <c r="H27" s="9"/>
      <c r="I27" s="9"/>
      <c r="J27" s="9"/>
      <c r="K27" s="9"/>
      <c r="L27" s="9"/>
      <c r="M27" s="9"/>
      <c r="N27" s="9"/>
      <c r="O27" s="9"/>
      <c r="P27" s="9"/>
      <c r="Q27" s="9"/>
      <c r="R27" s="10"/>
      <c r="S27" s="9"/>
      <c r="T27" s="9"/>
      <c r="U27" s="32"/>
      <c r="V27" s="10"/>
      <c r="W27" s="9"/>
      <c r="X27" s="10"/>
      <c r="Y27" s="9"/>
      <c r="Z27" s="10"/>
      <c r="AA27" s="10"/>
      <c r="AB27" s="9"/>
      <c r="AC27" s="9"/>
      <c r="AD27" s="9"/>
      <c r="AE27" s="9"/>
      <c r="AF27" s="9"/>
      <c r="AG27" s="10"/>
      <c r="AH27" s="8"/>
      <c r="AI27" s="8"/>
      <c r="AJ27" s="9"/>
      <c r="AK27" s="10"/>
      <c r="AL27" s="11"/>
      <c r="AM27" s="8"/>
      <c r="AN27" s="11"/>
      <c r="AO27" s="8"/>
      <c r="AP27" s="11"/>
      <c r="AQ27" s="9"/>
      <c r="AR27" s="8"/>
      <c r="AS27" s="11"/>
      <c r="AT27" s="11"/>
      <c r="AU27" s="10"/>
      <c r="AV27" s="11"/>
      <c r="AW27" s="10"/>
      <c r="AX27" s="7"/>
      <c r="AY27" s="8"/>
      <c r="AZ27" s="8"/>
      <c r="BA27" s="11"/>
      <c r="BB27" s="8"/>
      <c r="BC27" s="10"/>
      <c r="BD27" s="9"/>
      <c r="BE27" s="9"/>
      <c r="BF27" s="9"/>
      <c r="BG27" s="10"/>
      <c r="BH27" s="7"/>
      <c r="BI27" s="10"/>
      <c r="BJ27" s="7"/>
      <c r="BK27" s="8"/>
      <c r="BL27" s="8"/>
      <c r="BM27" s="8"/>
      <c r="BN27" s="7"/>
    </row>
    <row r="28" spans="6:66" s="6" customFormat="1">
      <c r="F28" s="7"/>
      <c r="G28" s="8"/>
      <c r="H28" s="9"/>
      <c r="I28" s="9"/>
      <c r="J28" s="9"/>
      <c r="K28" s="9"/>
      <c r="L28" s="9"/>
      <c r="M28" s="9"/>
      <c r="N28" s="9"/>
      <c r="O28" s="9"/>
      <c r="P28" s="9"/>
      <c r="Q28" s="9"/>
      <c r="R28" s="10"/>
      <c r="S28" s="9"/>
      <c r="T28" s="9"/>
      <c r="U28" s="32"/>
      <c r="V28" s="10"/>
      <c r="W28" s="9"/>
      <c r="X28" s="10"/>
      <c r="Y28" s="9"/>
      <c r="Z28" s="10"/>
      <c r="AA28" s="10"/>
      <c r="AB28" s="9"/>
      <c r="AC28" s="9"/>
      <c r="AD28" s="9"/>
      <c r="AE28" s="9"/>
      <c r="AF28" s="9"/>
      <c r="AG28" s="10"/>
      <c r="AH28" s="8"/>
      <c r="AI28" s="8"/>
      <c r="AJ28" s="9"/>
      <c r="AK28" s="10"/>
      <c r="AL28" s="11"/>
      <c r="AM28" s="8"/>
      <c r="AN28" s="11"/>
      <c r="AO28" s="8"/>
      <c r="AP28" s="11"/>
      <c r="AQ28" s="9"/>
      <c r="AR28" s="8"/>
      <c r="AS28" s="11"/>
      <c r="AT28" s="11"/>
      <c r="AU28" s="10"/>
      <c r="AV28" s="11"/>
      <c r="AW28" s="10"/>
      <c r="AX28" s="7"/>
      <c r="AY28" s="8"/>
      <c r="AZ28" s="8"/>
      <c r="BA28" s="11"/>
      <c r="BB28" s="8"/>
      <c r="BC28" s="10"/>
      <c r="BD28" s="9"/>
      <c r="BE28" s="9"/>
      <c r="BF28" s="9"/>
      <c r="BG28" s="10"/>
      <c r="BH28" s="7"/>
      <c r="BI28" s="10"/>
      <c r="BJ28" s="7"/>
      <c r="BK28" s="8"/>
      <c r="BL28" s="8"/>
      <c r="BM28" s="8"/>
      <c r="BN28" s="7"/>
    </row>
    <row r="29" spans="6:66" s="6" customFormat="1">
      <c r="F29" s="7"/>
      <c r="G29" s="8"/>
      <c r="H29" s="9"/>
      <c r="I29" s="9"/>
      <c r="J29" s="9"/>
      <c r="K29" s="9"/>
      <c r="L29" s="9"/>
      <c r="M29" s="9"/>
      <c r="N29" s="9"/>
      <c r="O29" s="9"/>
      <c r="P29" s="9"/>
      <c r="Q29" s="9"/>
      <c r="R29" s="10"/>
      <c r="S29" s="9"/>
      <c r="T29" s="9"/>
      <c r="U29" s="32"/>
      <c r="V29" s="10"/>
      <c r="W29" s="9"/>
      <c r="X29" s="10"/>
      <c r="Y29" s="9"/>
      <c r="Z29" s="10"/>
      <c r="AA29" s="10"/>
      <c r="AB29" s="9"/>
      <c r="AC29" s="9"/>
      <c r="AD29" s="9"/>
      <c r="AE29" s="9"/>
      <c r="AF29" s="9"/>
      <c r="AG29" s="10"/>
      <c r="AH29" s="8"/>
      <c r="AI29" s="8"/>
      <c r="AJ29" s="9"/>
      <c r="AK29" s="10"/>
      <c r="AL29" s="11"/>
      <c r="AM29" s="8"/>
      <c r="AN29" s="11"/>
      <c r="AO29" s="8"/>
      <c r="AP29" s="11"/>
      <c r="AQ29" s="9"/>
      <c r="AR29" s="8"/>
      <c r="AS29" s="11"/>
      <c r="AT29" s="11"/>
      <c r="AU29" s="10"/>
      <c r="AV29" s="11"/>
      <c r="AW29" s="10"/>
      <c r="AX29" s="7"/>
      <c r="AY29" s="8"/>
      <c r="AZ29" s="8"/>
      <c r="BA29" s="11"/>
      <c r="BB29" s="8"/>
      <c r="BC29" s="10"/>
      <c r="BD29" s="9"/>
      <c r="BE29" s="9"/>
      <c r="BF29" s="9"/>
      <c r="BG29" s="10"/>
      <c r="BH29" s="7"/>
      <c r="BI29" s="10"/>
      <c r="BJ29" s="7"/>
      <c r="BK29" s="8"/>
      <c r="BL29" s="8"/>
      <c r="BM29" s="8"/>
      <c r="BN29" s="7"/>
    </row>
    <row r="30" spans="6:66" s="6" customFormat="1">
      <c r="F30" s="7"/>
      <c r="G30" s="8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9"/>
      <c r="T30" s="9"/>
      <c r="U30" s="32"/>
      <c r="V30" s="10"/>
      <c r="W30" s="9"/>
      <c r="X30" s="10"/>
      <c r="Y30" s="9"/>
      <c r="Z30" s="10"/>
      <c r="AA30" s="10"/>
      <c r="AB30" s="9"/>
      <c r="AC30" s="9"/>
      <c r="AD30" s="9"/>
      <c r="AE30" s="9"/>
      <c r="AF30" s="9"/>
      <c r="AG30" s="10"/>
      <c r="AH30" s="8"/>
      <c r="AI30" s="8"/>
      <c r="AJ30" s="9"/>
      <c r="AK30" s="10"/>
      <c r="AL30" s="11"/>
      <c r="AM30" s="8"/>
      <c r="AN30" s="11"/>
      <c r="AO30" s="8"/>
      <c r="AP30" s="11"/>
      <c r="AQ30" s="9"/>
      <c r="AR30" s="8"/>
      <c r="AS30" s="11"/>
      <c r="AT30" s="11"/>
      <c r="AU30" s="10"/>
      <c r="AV30" s="11"/>
      <c r="AW30" s="10"/>
      <c r="AX30" s="7"/>
      <c r="AY30" s="8"/>
      <c r="AZ30" s="8"/>
      <c r="BA30" s="11"/>
      <c r="BB30" s="8"/>
      <c r="BC30" s="10"/>
      <c r="BD30" s="9"/>
      <c r="BE30" s="9"/>
      <c r="BF30" s="9"/>
      <c r="BG30" s="10"/>
      <c r="BH30" s="7"/>
      <c r="BI30" s="10"/>
      <c r="BJ30" s="7"/>
      <c r="BK30" s="8"/>
      <c r="BL30" s="8"/>
      <c r="BM30" s="8"/>
      <c r="BN30" s="7"/>
    </row>
    <row r="31" spans="6:66" s="6" customFormat="1">
      <c r="F31" s="7"/>
      <c r="G31" s="8"/>
      <c r="H31" s="9"/>
      <c r="I31" s="9"/>
      <c r="J31" s="9"/>
      <c r="K31" s="9"/>
      <c r="L31" s="9"/>
      <c r="M31" s="9"/>
      <c r="N31" s="9"/>
      <c r="O31" s="9"/>
      <c r="P31" s="9"/>
      <c r="Q31" s="9"/>
      <c r="R31" s="10"/>
      <c r="S31" s="9"/>
      <c r="T31" s="9"/>
      <c r="U31" s="32"/>
      <c r="V31" s="10"/>
      <c r="W31" s="9"/>
      <c r="X31" s="10"/>
      <c r="Y31" s="9"/>
      <c r="Z31" s="10"/>
      <c r="AA31" s="10"/>
      <c r="AB31" s="9"/>
      <c r="AC31" s="9"/>
      <c r="AD31" s="9"/>
      <c r="AE31" s="9"/>
      <c r="AF31" s="9"/>
      <c r="AG31" s="10"/>
      <c r="AH31" s="8"/>
      <c r="AI31" s="8"/>
      <c r="AJ31" s="9"/>
      <c r="AK31" s="10"/>
      <c r="AL31" s="11"/>
      <c r="AM31" s="8"/>
      <c r="AN31" s="11"/>
      <c r="AO31" s="8"/>
      <c r="AP31" s="11"/>
      <c r="AQ31" s="9"/>
      <c r="AR31" s="8"/>
      <c r="AS31" s="11"/>
      <c r="AT31" s="11"/>
      <c r="AU31" s="10"/>
      <c r="AV31" s="11"/>
      <c r="AW31" s="10"/>
      <c r="AX31" s="7"/>
      <c r="AY31" s="8"/>
      <c r="AZ31" s="8"/>
      <c r="BA31" s="11"/>
      <c r="BB31" s="8"/>
      <c r="BC31" s="10"/>
      <c r="BD31" s="9"/>
      <c r="BE31" s="9"/>
      <c r="BF31" s="9"/>
      <c r="BG31" s="10"/>
      <c r="BH31" s="7"/>
      <c r="BI31" s="10"/>
      <c r="BJ31" s="7"/>
      <c r="BK31" s="8"/>
      <c r="BL31" s="8"/>
      <c r="BM31" s="8"/>
      <c r="BN31" s="7"/>
    </row>
    <row r="32" spans="6:66" s="6" customFormat="1">
      <c r="F32" s="7"/>
      <c r="G32" s="8"/>
      <c r="H32" s="9"/>
      <c r="I32" s="9"/>
      <c r="J32" s="9"/>
      <c r="K32" s="9"/>
      <c r="L32" s="9"/>
      <c r="M32" s="9"/>
      <c r="N32" s="9"/>
      <c r="O32" s="9"/>
      <c r="P32" s="9"/>
      <c r="Q32" s="9"/>
      <c r="R32" s="10"/>
      <c r="S32" s="9"/>
      <c r="T32" s="9"/>
      <c r="U32" s="32"/>
      <c r="V32" s="10"/>
      <c r="W32" s="9"/>
      <c r="X32" s="10"/>
      <c r="Y32" s="9"/>
      <c r="Z32" s="10"/>
      <c r="AA32" s="10"/>
      <c r="AB32" s="9"/>
      <c r="AC32" s="9"/>
      <c r="AD32" s="9"/>
      <c r="AE32" s="9"/>
      <c r="AF32" s="9"/>
      <c r="AG32" s="10"/>
      <c r="AH32" s="8"/>
      <c r="AI32" s="8"/>
      <c r="AJ32" s="9"/>
      <c r="AK32" s="10"/>
      <c r="AL32" s="11"/>
      <c r="AM32" s="8"/>
      <c r="AN32" s="11"/>
      <c r="AO32" s="8"/>
      <c r="AP32" s="11"/>
      <c r="AQ32" s="9"/>
      <c r="AR32" s="8"/>
      <c r="AS32" s="11"/>
      <c r="AT32" s="11"/>
      <c r="AU32" s="10"/>
      <c r="AV32" s="11"/>
      <c r="AW32" s="10"/>
      <c r="AX32" s="7"/>
      <c r="AY32" s="8"/>
      <c r="AZ32" s="8"/>
      <c r="BA32" s="11"/>
      <c r="BB32" s="8"/>
      <c r="BC32" s="10"/>
      <c r="BD32" s="9"/>
      <c r="BE32" s="9"/>
      <c r="BF32" s="9"/>
      <c r="BG32" s="10"/>
      <c r="BH32" s="7"/>
      <c r="BI32" s="10"/>
      <c r="BJ32" s="7"/>
      <c r="BK32" s="8"/>
      <c r="BL32" s="8"/>
      <c r="BM32" s="8"/>
      <c r="BN32" s="7"/>
    </row>
    <row r="33" spans="6:66" s="6" customFormat="1">
      <c r="F33" s="7"/>
      <c r="G33" s="8"/>
      <c r="H33" s="9"/>
      <c r="I33" s="9"/>
      <c r="J33" s="9"/>
      <c r="K33" s="9"/>
      <c r="L33" s="9"/>
      <c r="M33" s="9"/>
      <c r="N33" s="9"/>
      <c r="O33" s="9"/>
      <c r="P33" s="9"/>
      <c r="Q33" s="9"/>
      <c r="R33" s="10"/>
      <c r="S33" s="9"/>
      <c r="T33" s="9"/>
      <c r="U33" s="32"/>
      <c r="V33" s="10"/>
      <c r="W33" s="9"/>
      <c r="X33" s="10"/>
      <c r="Y33" s="9"/>
      <c r="Z33" s="10"/>
      <c r="AA33" s="10"/>
      <c r="AB33" s="9"/>
      <c r="AC33" s="9"/>
      <c r="AD33" s="9"/>
      <c r="AE33" s="9"/>
      <c r="AF33" s="9"/>
      <c r="AG33" s="10"/>
      <c r="AH33" s="8"/>
      <c r="AI33" s="8"/>
      <c r="AJ33" s="9"/>
      <c r="AK33" s="10"/>
      <c r="AL33" s="11"/>
      <c r="AM33" s="8"/>
      <c r="AN33" s="11"/>
      <c r="AO33" s="8"/>
      <c r="AP33" s="11"/>
      <c r="AQ33" s="9"/>
      <c r="AR33" s="8"/>
      <c r="AS33" s="11"/>
      <c r="AT33" s="11"/>
      <c r="AU33" s="10"/>
      <c r="AV33" s="11"/>
      <c r="AW33" s="10"/>
      <c r="AX33" s="7"/>
      <c r="AY33" s="8"/>
      <c r="AZ33" s="8"/>
      <c r="BA33" s="11"/>
      <c r="BB33" s="8"/>
      <c r="BC33" s="10"/>
      <c r="BD33" s="9"/>
      <c r="BE33" s="9"/>
      <c r="BF33" s="9"/>
      <c r="BG33" s="10"/>
      <c r="BH33" s="7"/>
      <c r="BI33" s="10"/>
      <c r="BJ33" s="7"/>
      <c r="BK33" s="8"/>
      <c r="BL33" s="8"/>
      <c r="BM33" s="8"/>
      <c r="BN33" s="7"/>
    </row>
    <row r="34" spans="6:66" s="12" customFormat="1">
      <c r="F34" s="13"/>
      <c r="G34" s="14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6"/>
      <c r="S34" s="15"/>
      <c r="T34" s="15"/>
      <c r="U34" s="32"/>
      <c r="V34" s="16"/>
      <c r="W34" s="15"/>
      <c r="X34" s="16"/>
      <c r="Y34" s="15"/>
      <c r="Z34" s="16"/>
      <c r="AA34" s="16"/>
      <c r="AB34" s="15"/>
      <c r="AC34" s="15"/>
      <c r="AD34" s="15"/>
      <c r="AE34" s="15"/>
      <c r="AF34" s="15"/>
      <c r="AG34" s="16"/>
      <c r="AH34" s="14"/>
      <c r="AI34" s="14"/>
      <c r="AJ34" s="15"/>
      <c r="AK34" s="16"/>
      <c r="AL34" s="17"/>
      <c r="AM34" s="14"/>
      <c r="AN34" s="17"/>
      <c r="AO34" s="14"/>
      <c r="AP34" s="17"/>
      <c r="AQ34" s="15"/>
      <c r="AR34" s="14"/>
      <c r="AS34" s="17"/>
      <c r="AT34" s="17"/>
      <c r="AU34" s="16"/>
      <c r="AV34" s="17"/>
      <c r="AW34" s="16"/>
      <c r="AX34" s="13"/>
      <c r="AY34" s="14"/>
      <c r="AZ34" s="14"/>
      <c r="BA34" s="17"/>
      <c r="BB34" s="14"/>
      <c r="BC34" s="16"/>
      <c r="BD34" s="15"/>
      <c r="BE34" s="15"/>
      <c r="BF34" s="15"/>
      <c r="BG34" s="16"/>
      <c r="BH34" s="13"/>
      <c r="BI34" s="16"/>
      <c r="BJ34" s="13"/>
      <c r="BK34" s="14"/>
      <c r="BL34" s="14"/>
      <c r="BM34" s="14"/>
      <c r="BN34" s="13"/>
    </row>
    <row r="35" spans="6:66" s="6" customFormat="1">
      <c r="F35" s="7"/>
      <c r="G35" s="8"/>
      <c r="H35" s="9"/>
      <c r="I35" s="9"/>
      <c r="J35" s="9"/>
      <c r="K35" s="9"/>
      <c r="L35" s="9"/>
      <c r="M35" s="9"/>
      <c r="N35" s="9"/>
      <c r="O35" s="9"/>
      <c r="P35" s="9"/>
      <c r="Q35" s="9"/>
      <c r="R35" s="10"/>
      <c r="S35" s="9"/>
      <c r="T35" s="9"/>
      <c r="U35" s="32"/>
      <c r="V35" s="10"/>
      <c r="W35" s="9"/>
      <c r="X35" s="10"/>
      <c r="Y35" s="9"/>
      <c r="Z35" s="10"/>
      <c r="AA35" s="10"/>
      <c r="AB35" s="9"/>
      <c r="AC35" s="9"/>
      <c r="AD35" s="9"/>
      <c r="AE35" s="9"/>
      <c r="AF35" s="9"/>
      <c r="AG35" s="10"/>
      <c r="AH35" s="8"/>
      <c r="AI35" s="8"/>
      <c r="AJ35" s="9"/>
      <c r="AK35" s="10"/>
      <c r="AL35" s="11"/>
      <c r="AM35" s="8"/>
      <c r="AN35" s="11"/>
      <c r="AO35" s="8"/>
      <c r="AP35" s="11"/>
      <c r="AQ35" s="9"/>
      <c r="AR35" s="8"/>
      <c r="AS35" s="11"/>
      <c r="AT35" s="11"/>
      <c r="AU35" s="10"/>
      <c r="AV35" s="11"/>
      <c r="AW35" s="10"/>
      <c r="AX35" s="7"/>
      <c r="AY35" s="8"/>
      <c r="AZ35" s="8"/>
      <c r="BA35" s="11"/>
      <c r="BB35" s="8"/>
      <c r="BC35" s="10"/>
      <c r="BD35" s="9"/>
      <c r="BE35" s="9"/>
      <c r="BF35" s="9"/>
      <c r="BG35" s="10"/>
      <c r="BH35" s="7"/>
      <c r="BI35" s="10"/>
      <c r="BJ35" s="7"/>
      <c r="BK35" s="8"/>
      <c r="BL35" s="8"/>
      <c r="BM35" s="8"/>
      <c r="BN35" s="7"/>
    </row>
    <row r="36" spans="6:66" s="6" customFormat="1">
      <c r="F36" s="7"/>
      <c r="G36" s="8"/>
      <c r="H36" s="9"/>
      <c r="I36" s="9"/>
      <c r="J36" s="9"/>
      <c r="K36" s="9"/>
      <c r="L36" s="9"/>
      <c r="M36" s="9"/>
      <c r="N36" s="9"/>
      <c r="O36" s="9"/>
      <c r="P36" s="9"/>
      <c r="Q36" s="9"/>
      <c r="R36" s="10"/>
      <c r="S36" s="9"/>
      <c r="T36" s="9"/>
      <c r="U36" s="32"/>
      <c r="V36" s="10"/>
      <c r="W36" s="9"/>
      <c r="X36" s="10"/>
      <c r="Y36" s="9"/>
      <c r="Z36" s="10"/>
      <c r="AA36" s="10"/>
      <c r="AB36" s="9"/>
      <c r="AC36" s="9"/>
      <c r="AD36" s="9"/>
      <c r="AE36" s="9"/>
      <c r="AF36" s="9"/>
      <c r="AG36" s="10"/>
      <c r="AH36" s="8"/>
      <c r="AI36" s="8"/>
      <c r="AJ36" s="9"/>
      <c r="AK36" s="10"/>
      <c r="AL36" s="11"/>
      <c r="AM36" s="8"/>
      <c r="AN36" s="11"/>
      <c r="AO36" s="8"/>
      <c r="AP36" s="11"/>
      <c r="AQ36" s="9"/>
      <c r="AR36" s="8"/>
      <c r="AS36" s="11"/>
      <c r="AT36" s="11"/>
      <c r="AU36" s="10"/>
      <c r="AV36" s="11"/>
      <c r="AW36" s="10"/>
      <c r="AX36" s="7"/>
      <c r="AY36" s="8"/>
      <c r="AZ36" s="8"/>
      <c r="BA36" s="11"/>
      <c r="BB36" s="8"/>
      <c r="BC36" s="10"/>
      <c r="BD36" s="9"/>
      <c r="BE36" s="9"/>
      <c r="BF36" s="9"/>
      <c r="BG36" s="10"/>
      <c r="BH36" s="7"/>
      <c r="BI36" s="10"/>
      <c r="BJ36" s="7"/>
      <c r="BK36" s="8"/>
      <c r="BL36" s="8"/>
      <c r="BM36" s="8"/>
      <c r="BN36" s="7"/>
    </row>
    <row r="37" spans="6:66" s="6" customFormat="1">
      <c r="F37" s="7"/>
      <c r="G37" s="8"/>
      <c r="H37" s="9"/>
      <c r="I37" s="9"/>
      <c r="J37" s="9"/>
      <c r="K37" s="9"/>
      <c r="L37" s="9"/>
      <c r="M37" s="9"/>
      <c r="N37" s="9"/>
      <c r="O37" s="9"/>
      <c r="P37" s="9"/>
      <c r="Q37" s="9"/>
      <c r="R37" s="10"/>
      <c r="S37" s="9"/>
      <c r="T37" s="9"/>
      <c r="U37" s="32"/>
      <c r="V37" s="10"/>
      <c r="W37" s="9"/>
      <c r="X37" s="10"/>
      <c r="Y37" s="9"/>
      <c r="Z37" s="10"/>
      <c r="AA37" s="10"/>
      <c r="AB37" s="9"/>
      <c r="AC37" s="9"/>
      <c r="AD37" s="9"/>
      <c r="AE37" s="9"/>
      <c r="AF37" s="9"/>
      <c r="AG37" s="10"/>
      <c r="AH37" s="8"/>
      <c r="AI37" s="8"/>
      <c r="AJ37" s="9"/>
      <c r="AK37" s="10"/>
      <c r="AL37" s="11"/>
      <c r="AM37" s="8"/>
      <c r="AN37" s="11"/>
      <c r="AO37" s="8"/>
      <c r="AP37" s="11"/>
      <c r="AQ37" s="9"/>
      <c r="AR37" s="8"/>
      <c r="AS37" s="11"/>
      <c r="AT37" s="11"/>
      <c r="AU37" s="10"/>
      <c r="AV37" s="11"/>
      <c r="AW37" s="10"/>
      <c r="AX37" s="7"/>
      <c r="AY37" s="8"/>
      <c r="AZ37" s="8"/>
      <c r="BA37" s="11"/>
      <c r="BB37" s="8"/>
      <c r="BC37" s="10"/>
      <c r="BD37" s="9"/>
      <c r="BE37" s="9"/>
      <c r="BF37" s="9"/>
      <c r="BG37" s="10"/>
      <c r="BH37" s="7"/>
      <c r="BI37" s="10"/>
      <c r="BJ37" s="7"/>
      <c r="BK37" s="8"/>
      <c r="BL37" s="8"/>
      <c r="BM37" s="8"/>
      <c r="BN37" s="7"/>
    </row>
    <row r="38" spans="6:66" s="6" customFormat="1">
      <c r="F38" s="7"/>
      <c r="G38" s="8"/>
      <c r="H38" s="9"/>
      <c r="I38" s="9"/>
      <c r="J38" s="9"/>
      <c r="K38" s="9"/>
      <c r="L38" s="9"/>
      <c r="M38" s="9"/>
      <c r="N38" s="9"/>
      <c r="O38" s="9"/>
      <c r="P38" s="9"/>
      <c r="Q38" s="9"/>
      <c r="R38" s="10"/>
      <c r="S38" s="9"/>
      <c r="T38" s="9"/>
      <c r="U38" s="32"/>
      <c r="V38" s="10"/>
      <c r="W38" s="9"/>
      <c r="X38" s="10"/>
      <c r="Y38" s="9"/>
      <c r="Z38" s="10"/>
      <c r="AA38" s="10"/>
      <c r="AB38" s="9"/>
      <c r="AC38" s="9"/>
      <c r="AD38" s="9"/>
      <c r="AE38" s="9"/>
      <c r="AF38" s="9"/>
      <c r="AG38" s="10"/>
      <c r="AH38" s="8"/>
      <c r="AI38" s="8"/>
      <c r="AJ38" s="9"/>
      <c r="AK38" s="10"/>
      <c r="AL38" s="11"/>
      <c r="AM38" s="8"/>
      <c r="AN38" s="11"/>
      <c r="AO38" s="8"/>
      <c r="AP38" s="11"/>
      <c r="AQ38" s="9"/>
      <c r="AR38" s="8"/>
      <c r="AS38" s="11"/>
      <c r="AT38" s="11"/>
      <c r="AU38" s="10"/>
      <c r="AV38" s="11"/>
      <c r="AW38" s="10"/>
      <c r="AX38" s="7"/>
      <c r="AY38" s="8"/>
      <c r="AZ38" s="8"/>
      <c r="BA38" s="11"/>
      <c r="BB38" s="8"/>
      <c r="BC38" s="10"/>
      <c r="BD38" s="9"/>
      <c r="BE38" s="9"/>
      <c r="BF38" s="9"/>
      <c r="BG38" s="10"/>
      <c r="BH38" s="7"/>
      <c r="BI38" s="10"/>
      <c r="BJ38" s="7"/>
      <c r="BK38" s="8"/>
      <c r="BL38" s="8"/>
      <c r="BM38" s="8"/>
      <c r="BN38" s="7"/>
    </row>
    <row r="39" spans="6:66" s="6" customFormat="1">
      <c r="F39" s="7"/>
      <c r="G39" s="8"/>
      <c r="H39" s="9"/>
      <c r="I39" s="9"/>
      <c r="J39" s="9"/>
      <c r="K39" s="9"/>
      <c r="L39" s="9"/>
      <c r="M39" s="9"/>
      <c r="N39" s="9"/>
      <c r="O39" s="9"/>
      <c r="P39" s="9"/>
      <c r="Q39" s="9"/>
      <c r="R39" s="10"/>
      <c r="S39" s="9"/>
      <c r="T39" s="9"/>
      <c r="U39" s="32"/>
      <c r="V39" s="10"/>
      <c r="W39" s="9"/>
      <c r="X39" s="10"/>
      <c r="Y39" s="9"/>
      <c r="Z39" s="10"/>
      <c r="AA39" s="10"/>
      <c r="AB39" s="9"/>
      <c r="AC39" s="9"/>
      <c r="AD39" s="9"/>
      <c r="AE39" s="9"/>
      <c r="AF39" s="9"/>
      <c r="AG39" s="10"/>
      <c r="AH39" s="8"/>
      <c r="AI39" s="8"/>
      <c r="AJ39" s="9"/>
      <c r="AK39" s="10"/>
      <c r="AL39" s="11"/>
      <c r="AM39" s="8"/>
      <c r="AN39" s="11"/>
      <c r="AO39" s="8"/>
      <c r="AP39" s="11"/>
      <c r="AQ39" s="9"/>
      <c r="AR39" s="8"/>
      <c r="AS39" s="11"/>
      <c r="AT39" s="11"/>
      <c r="AU39" s="10"/>
      <c r="AV39" s="11"/>
      <c r="AW39" s="10"/>
      <c r="AX39" s="7"/>
      <c r="AY39" s="8"/>
      <c r="AZ39" s="8"/>
      <c r="BA39" s="11"/>
      <c r="BB39" s="8"/>
      <c r="BC39" s="10"/>
      <c r="BD39" s="9"/>
      <c r="BE39" s="9"/>
      <c r="BF39" s="9"/>
      <c r="BG39" s="10"/>
      <c r="BH39" s="7"/>
      <c r="BI39" s="10"/>
      <c r="BJ39" s="7"/>
      <c r="BK39" s="8"/>
      <c r="BL39" s="8"/>
      <c r="BM39" s="8"/>
      <c r="BN39" s="7"/>
    </row>
    <row r="40" spans="6:66" s="6" customFormat="1">
      <c r="F40" s="7"/>
      <c r="G40" s="8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  <c r="S40" s="9"/>
      <c r="T40" s="9"/>
      <c r="U40" s="32"/>
      <c r="V40" s="10"/>
      <c r="W40" s="9"/>
      <c r="X40" s="10"/>
      <c r="Y40" s="9"/>
      <c r="Z40" s="10"/>
      <c r="AA40" s="10"/>
      <c r="AB40" s="9"/>
      <c r="AC40" s="9"/>
      <c r="AD40" s="9"/>
      <c r="AE40" s="9"/>
      <c r="AF40" s="9"/>
      <c r="AG40" s="10"/>
      <c r="AH40" s="8"/>
      <c r="AI40" s="8"/>
      <c r="AJ40" s="9"/>
      <c r="AK40" s="10"/>
      <c r="AL40" s="11"/>
      <c r="AM40" s="8"/>
      <c r="AN40" s="11"/>
      <c r="AO40" s="8"/>
      <c r="AP40" s="11"/>
      <c r="AQ40" s="9"/>
      <c r="AR40" s="8"/>
      <c r="AS40" s="11"/>
      <c r="AT40" s="11"/>
      <c r="AU40" s="10"/>
      <c r="AV40" s="11"/>
      <c r="AW40" s="10"/>
      <c r="AX40" s="7"/>
      <c r="AY40" s="8"/>
      <c r="AZ40" s="8"/>
      <c r="BA40" s="11"/>
      <c r="BB40" s="8"/>
      <c r="BC40" s="10"/>
      <c r="BD40" s="9"/>
      <c r="BE40" s="9"/>
      <c r="BF40" s="9"/>
      <c r="BG40" s="10"/>
      <c r="BH40" s="7"/>
      <c r="BI40" s="10"/>
      <c r="BJ40" s="7"/>
      <c r="BK40" s="8"/>
      <c r="BL40" s="8"/>
      <c r="BM40" s="8"/>
      <c r="BN40" s="7"/>
    </row>
    <row r="41" spans="6:66" s="6" customFormat="1">
      <c r="F41" s="7"/>
      <c r="G41" s="8"/>
      <c r="H41" s="9"/>
      <c r="I41" s="9"/>
      <c r="J41" s="9"/>
      <c r="K41" s="9"/>
      <c r="L41" s="9"/>
      <c r="M41" s="9"/>
      <c r="N41" s="9"/>
      <c r="O41" s="9"/>
      <c r="P41" s="9"/>
      <c r="Q41" s="9"/>
      <c r="R41" s="10"/>
      <c r="S41" s="9"/>
      <c r="T41" s="9"/>
      <c r="U41" s="32"/>
      <c r="V41" s="10"/>
      <c r="W41" s="9"/>
      <c r="X41" s="10"/>
      <c r="Y41" s="9"/>
      <c r="Z41" s="10"/>
      <c r="AA41" s="10"/>
      <c r="AB41" s="9"/>
      <c r="AC41" s="9"/>
      <c r="AD41" s="9"/>
      <c r="AE41" s="9"/>
      <c r="AF41" s="9"/>
      <c r="AG41" s="10"/>
      <c r="AH41" s="8"/>
      <c r="AI41" s="8"/>
      <c r="AJ41" s="9"/>
      <c r="AK41" s="10"/>
      <c r="AL41" s="11"/>
      <c r="AM41" s="8"/>
      <c r="AN41" s="11"/>
      <c r="AO41" s="8"/>
      <c r="AP41" s="11"/>
      <c r="AQ41" s="9"/>
      <c r="AR41" s="8"/>
      <c r="AS41" s="11"/>
      <c r="AT41" s="11"/>
      <c r="AU41" s="10"/>
      <c r="AV41" s="11"/>
      <c r="AW41" s="10"/>
      <c r="AX41" s="7"/>
      <c r="AY41" s="8"/>
      <c r="AZ41" s="8"/>
      <c r="BA41" s="11"/>
      <c r="BB41" s="8"/>
      <c r="BC41" s="10"/>
      <c r="BD41" s="9"/>
      <c r="BE41" s="9"/>
      <c r="BF41" s="9"/>
      <c r="BG41" s="10"/>
      <c r="BH41" s="7"/>
      <c r="BI41" s="10"/>
      <c r="BJ41" s="7"/>
      <c r="BK41" s="8"/>
      <c r="BL41" s="8"/>
      <c r="BM41" s="8"/>
      <c r="BN41" s="7"/>
    </row>
    <row r="42" spans="6:66" s="6" customFormat="1">
      <c r="F42" s="7"/>
      <c r="G42" s="8"/>
      <c r="H42" s="9"/>
      <c r="I42" s="9"/>
      <c r="J42" s="9"/>
      <c r="K42" s="9"/>
      <c r="L42" s="9"/>
      <c r="M42" s="9"/>
      <c r="N42" s="9"/>
      <c r="O42" s="9"/>
      <c r="P42" s="9"/>
      <c r="Q42" s="9"/>
      <c r="R42" s="10"/>
      <c r="S42" s="9"/>
      <c r="T42" s="9"/>
      <c r="U42" s="32"/>
      <c r="V42" s="10"/>
      <c r="W42" s="9"/>
      <c r="X42" s="10"/>
      <c r="Y42" s="9"/>
      <c r="Z42" s="10"/>
      <c r="AA42" s="10"/>
      <c r="AB42" s="9"/>
      <c r="AC42" s="9"/>
      <c r="AD42" s="9"/>
      <c r="AE42" s="9"/>
      <c r="AF42" s="9"/>
      <c r="AG42" s="10"/>
      <c r="AH42" s="8"/>
      <c r="AI42" s="8"/>
      <c r="AJ42" s="9"/>
      <c r="AK42" s="10"/>
      <c r="AL42" s="11"/>
      <c r="AM42" s="8"/>
      <c r="AN42" s="11"/>
      <c r="AO42" s="8"/>
      <c r="AP42" s="11"/>
      <c r="AQ42" s="9"/>
      <c r="AR42" s="8"/>
      <c r="AS42" s="11"/>
      <c r="AT42" s="11"/>
      <c r="AU42" s="10"/>
      <c r="AV42" s="11"/>
      <c r="AW42" s="10"/>
      <c r="AX42" s="7"/>
      <c r="AY42" s="8"/>
      <c r="AZ42" s="8"/>
      <c r="BA42" s="11"/>
      <c r="BB42" s="8"/>
      <c r="BC42" s="10"/>
      <c r="BD42" s="9"/>
      <c r="BE42" s="9"/>
      <c r="BF42" s="9"/>
      <c r="BG42" s="10"/>
      <c r="BH42" s="7"/>
      <c r="BI42" s="10"/>
      <c r="BJ42" s="7"/>
      <c r="BK42" s="8"/>
      <c r="BL42" s="8"/>
      <c r="BM42" s="8"/>
      <c r="BN42" s="7"/>
    </row>
    <row r="43" spans="6:66" s="6" customFormat="1">
      <c r="F43" s="7"/>
      <c r="G43" s="8"/>
      <c r="H43" s="9"/>
      <c r="I43" s="9"/>
      <c r="J43" s="9"/>
      <c r="K43" s="9"/>
      <c r="L43" s="9"/>
      <c r="M43" s="9"/>
      <c r="N43" s="9"/>
      <c r="O43" s="9"/>
      <c r="P43" s="9"/>
      <c r="Q43" s="9"/>
      <c r="R43" s="10"/>
      <c r="S43" s="9"/>
      <c r="T43" s="9"/>
      <c r="U43" s="32"/>
      <c r="V43" s="10"/>
      <c r="W43" s="9"/>
      <c r="X43" s="10"/>
      <c r="Y43" s="9"/>
      <c r="Z43" s="10"/>
      <c r="AA43" s="10"/>
      <c r="AB43" s="9"/>
      <c r="AC43" s="9"/>
      <c r="AD43" s="9"/>
      <c r="AE43" s="9"/>
      <c r="AF43" s="9"/>
      <c r="AG43" s="10"/>
      <c r="AH43" s="8"/>
      <c r="AI43" s="8"/>
      <c r="AJ43" s="9"/>
      <c r="AK43" s="10"/>
      <c r="AL43" s="11"/>
      <c r="AM43" s="8"/>
      <c r="AN43" s="11"/>
      <c r="AO43" s="8"/>
      <c r="AP43" s="11"/>
      <c r="AQ43" s="9"/>
      <c r="AR43" s="8"/>
      <c r="AS43" s="11"/>
      <c r="AT43" s="11"/>
      <c r="AU43" s="10"/>
      <c r="AV43" s="11"/>
      <c r="AW43" s="10"/>
      <c r="AX43" s="7"/>
      <c r="AY43" s="8"/>
      <c r="AZ43" s="8"/>
      <c r="BA43" s="11"/>
      <c r="BB43" s="8"/>
      <c r="BC43" s="10"/>
      <c r="BD43" s="9"/>
      <c r="BE43" s="9"/>
      <c r="BF43" s="9"/>
      <c r="BG43" s="10"/>
      <c r="BH43" s="7"/>
      <c r="BI43" s="10"/>
      <c r="BJ43" s="7"/>
      <c r="BK43" s="8"/>
      <c r="BL43" s="8"/>
      <c r="BM43" s="8"/>
      <c r="BN43" s="7"/>
    </row>
    <row r="44" spans="6:66" s="6" customFormat="1">
      <c r="F44" s="7"/>
      <c r="G44" s="8"/>
      <c r="H44" s="9"/>
      <c r="I44" s="9"/>
      <c r="J44" s="9"/>
      <c r="K44" s="9"/>
      <c r="L44" s="9"/>
      <c r="M44" s="9"/>
      <c r="N44" s="9"/>
      <c r="O44" s="9"/>
      <c r="P44" s="9"/>
      <c r="Q44" s="9"/>
      <c r="R44" s="10"/>
      <c r="S44" s="9"/>
      <c r="T44" s="9"/>
      <c r="U44" s="32"/>
      <c r="V44" s="10"/>
      <c r="W44" s="9"/>
      <c r="X44" s="10"/>
      <c r="Y44" s="9"/>
      <c r="Z44" s="10"/>
      <c r="AA44" s="10"/>
      <c r="AB44" s="9"/>
      <c r="AC44" s="9"/>
      <c r="AD44" s="9"/>
      <c r="AE44" s="9"/>
      <c r="AF44" s="9"/>
      <c r="AG44" s="10"/>
      <c r="AH44" s="8"/>
      <c r="AI44" s="8"/>
      <c r="AJ44" s="9"/>
      <c r="AK44" s="10"/>
      <c r="AL44" s="11"/>
      <c r="AM44" s="8"/>
      <c r="AN44" s="11"/>
      <c r="AO44" s="8"/>
      <c r="AP44" s="11"/>
      <c r="AQ44" s="9"/>
      <c r="AR44" s="8"/>
      <c r="AS44" s="11"/>
      <c r="AT44" s="11"/>
      <c r="AU44" s="10"/>
      <c r="AV44" s="11"/>
      <c r="AW44" s="10"/>
      <c r="AX44" s="7"/>
      <c r="AY44" s="8"/>
      <c r="AZ44" s="8"/>
      <c r="BA44" s="11"/>
      <c r="BB44" s="8"/>
      <c r="BC44" s="10"/>
      <c r="BD44" s="9"/>
      <c r="BE44" s="9"/>
      <c r="BF44" s="9"/>
      <c r="BG44" s="10"/>
      <c r="BH44" s="7"/>
      <c r="BI44" s="10"/>
      <c r="BJ44" s="7"/>
      <c r="BK44" s="8"/>
      <c r="BL44" s="8"/>
      <c r="BM44" s="8"/>
      <c r="BN44" s="7"/>
    </row>
    <row r="45" spans="6:66" s="12" customFormat="1">
      <c r="F45" s="13"/>
      <c r="G45" s="14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6"/>
      <c r="S45" s="15"/>
      <c r="T45" s="15"/>
      <c r="U45" s="32"/>
      <c r="V45" s="16"/>
      <c r="W45" s="15"/>
      <c r="X45" s="16"/>
      <c r="Y45" s="15"/>
      <c r="Z45" s="16"/>
      <c r="AA45" s="16"/>
      <c r="AB45" s="15"/>
      <c r="AC45" s="15"/>
      <c r="AD45" s="15"/>
      <c r="AE45" s="15"/>
      <c r="AF45" s="15"/>
      <c r="AG45" s="16"/>
      <c r="AH45" s="14"/>
      <c r="AI45" s="14"/>
      <c r="AJ45" s="15"/>
      <c r="AK45" s="16"/>
      <c r="AL45" s="17"/>
      <c r="AM45" s="14"/>
      <c r="AN45" s="17"/>
      <c r="AO45" s="14"/>
      <c r="AP45" s="17"/>
      <c r="AQ45" s="15"/>
      <c r="AR45" s="14"/>
      <c r="AS45" s="17"/>
      <c r="AT45" s="17"/>
      <c r="AU45" s="16"/>
      <c r="AV45" s="17"/>
      <c r="AW45" s="16"/>
      <c r="AX45" s="13"/>
      <c r="AY45" s="14"/>
      <c r="AZ45" s="14"/>
      <c r="BA45" s="17"/>
      <c r="BB45" s="14"/>
      <c r="BC45" s="16"/>
      <c r="BD45" s="15"/>
      <c r="BE45" s="15"/>
      <c r="BF45" s="15"/>
      <c r="BG45" s="16"/>
      <c r="BH45" s="13"/>
      <c r="BI45" s="16"/>
      <c r="BJ45" s="13"/>
      <c r="BK45" s="14"/>
      <c r="BL45" s="14"/>
      <c r="BM45" s="14"/>
      <c r="BN45" s="13"/>
    </row>
    <row r="46" spans="6:66" s="12" customFormat="1">
      <c r="F46" s="13"/>
      <c r="G46" s="14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6"/>
      <c r="S46" s="15"/>
      <c r="T46" s="15"/>
      <c r="U46" s="32"/>
      <c r="V46" s="16"/>
      <c r="W46" s="15"/>
      <c r="X46" s="16"/>
      <c r="Y46" s="15"/>
      <c r="Z46" s="16"/>
      <c r="AA46" s="16"/>
      <c r="AB46" s="15"/>
      <c r="AC46" s="15"/>
      <c r="AD46" s="15"/>
      <c r="AE46" s="15"/>
      <c r="AF46" s="15"/>
      <c r="AG46" s="16"/>
      <c r="AH46" s="14"/>
      <c r="AI46" s="14"/>
      <c r="AJ46" s="15"/>
      <c r="AK46" s="16"/>
      <c r="AL46" s="17"/>
      <c r="AM46" s="14"/>
      <c r="AN46" s="17"/>
      <c r="AO46" s="14"/>
      <c r="AP46" s="17"/>
      <c r="AQ46" s="15"/>
      <c r="AR46" s="14"/>
      <c r="AS46" s="17"/>
      <c r="AT46" s="17"/>
      <c r="AU46" s="16"/>
      <c r="AV46" s="17"/>
      <c r="AW46" s="16"/>
      <c r="AX46" s="13"/>
      <c r="AY46" s="14"/>
      <c r="AZ46" s="14"/>
      <c r="BA46" s="17"/>
      <c r="BB46" s="14"/>
      <c r="BC46" s="16"/>
      <c r="BD46" s="15"/>
      <c r="BE46" s="15"/>
      <c r="BF46" s="15"/>
      <c r="BG46" s="16"/>
      <c r="BH46" s="13"/>
      <c r="BI46" s="16"/>
      <c r="BJ46" s="13"/>
      <c r="BK46" s="14"/>
      <c r="BL46" s="14"/>
      <c r="BM46" s="14"/>
      <c r="BN46" s="13"/>
    </row>
    <row r="47" spans="6:66" s="12" customFormat="1">
      <c r="F47" s="13"/>
      <c r="G47" s="14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6"/>
      <c r="S47" s="15"/>
      <c r="T47" s="15"/>
      <c r="U47" s="32"/>
      <c r="V47" s="16"/>
      <c r="W47" s="15"/>
      <c r="X47" s="16"/>
      <c r="Y47" s="15"/>
      <c r="Z47" s="16"/>
      <c r="AA47" s="16"/>
      <c r="AB47" s="15"/>
      <c r="AC47" s="15"/>
      <c r="AD47" s="15"/>
      <c r="AE47" s="15"/>
      <c r="AF47" s="15"/>
      <c r="AG47" s="16"/>
      <c r="AH47" s="14"/>
      <c r="AI47" s="14"/>
      <c r="AJ47" s="15"/>
      <c r="AK47" s="16"/>
      <c r="AL47" s="17"/>
      <c r="AM47" s="14"/>
      <c r="AN47" s="17"/>
      <c r="AO47" s="14"/>
      <c r="AP47" s="17"/>
      <c r="AQ47" s="15"/>
      <c r="AR47" s="14"/>
      <c r="AS47" s="17"/>
      <c r="AT47" s="17"/>
      <c r="AU47" s="16"/>
      <c r="AV47" s="17"/>
      <c r="AW47" s="16"/>
      <c r="AX47" s="13"/>
      <c r="AY47" s="14"/>
      <c r="AZ47" s="14"/>
      <c r="BA47" s="17"/>
      <c r="BB47" s="14"/>
      <c r="BC47" s="16"/>
      <c r="BD47" s="15"/>
      <c r="BE47" s="15"/>
      <c r="BF47" s="15"/>
      <c r="BG47" s="16"/>
      <c r="BH47" s="13"/>
      <c r="BI47" s="16"/>
      <c r="BJ47" s="13"/>
      <c r="BK47" s="14"/>
      <c r="BL47" s="14"/>
      <c r="BM47" s="14"/>
      <c r="BN47" s="13"/>
    </row>
    <row r="48" spans="6:66" s="6" customFormat="1">
      <c r="F48" s="7"/>
      <c r="G48" s="8"/>
      <c r="H48" s="9"/>
      <c r="I48" s="9"/>
      <c r="J48" s="9"/>
      <c r="K48" s="9"/>
      <c r="L48" s="9"/>
      <c r="M48" s="9"/>
      <c r="N48" s="9"/>
      <c r="O48" s="9"/>
      <c r="P48" s="9"/>
      <c r="Q48" s="9"/>
      <c r="R48" s="10"/>
      <c r="S48" s="9"/>
      <c r="T48" s="9"/>
      <c r="U48" s="32"/>
      <c r="V48" s="10"/>
      <c r="W48" s="9"/>
      <c r="X48" s="10"/>
      <c r="Y48" s="9"/>
      <c r="Z48" s="10"/>
      <c r="AA48" s="10"/>
      <c r="AB48" s="9"/>
      <c r="AC48" s="9"/>
      <c r="AD48" s="9"/>
      <c r="AE48" s="9"/>
      <c r="AF48" s="9"/>
      <c r="AG48" s="10"/>
      <c r="AH48" s="8"/>
      <c r="AI48" s="8"/>
      <c r="AJ48" s="9"/>
      <c r="AK48" s="10"/>
      <c r="AL48" s="11"/>
      <c r="AM48" s="8"/>
      <c r="AN48" s="11"/>
      <c r="AO48" s="8"/>
      <c r="AP48" s="11"/>
      <c r="AQ48" s="9"/>
      <c r="AR48" s="8"/>
      <c r="AS48" s="11"/>
      <c r="AT48" s="11"/>
      <c r="AU48" s="10"/>
      <c r="AV48" s="11"/>
      <c r="AW48" s="10"/>
      <c r="AX48" s="7"/>
      <c r="AY48" s="8"/>
      <c r="AZ48" s="8"/>
      <c r="BA48" s="11"/>
      <c r="BB48" s="8"/>
      <c r="BC48" s="10"/>
      <c r="BD48" s="9"/>
      <c r="BE48" s="9"/>
      <c r="BF48" s="9"/>
      <c r="BG48" s="10"/>
      <c r="BH48" s="7"/>
      <c r="BI48" s="10"/>
      <c r="BJ48" s="7"/>
      <c r="BK48" s="8"/>
      <c r="BL48" s="8"/>
      <c r="BM48" s="8"/>
      <c r="BN48" s="7"/>
    </row>
    <row r="49" spans="6:66" s="6" customFormat="1">
      <c r="F49" s="7"/>
      <c r="G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9"/>
      <c r="T49" s="9"/>
      <c r="U49" s="32"/>
      <c r="V49" s="10"/>
      <c r="W49" s="9"/>
      <c r="X49" s="10"/>
      <c r="Y49" s="9"/>
      <c r="Z49" s="10"/>
      <c r="AA49" s="10"/>
      <c r="AB49" s="9"/>
      <c r="AC49" s="9"/>
      <c r="AD49" s="9"/>
      <c r="AE49" s="9"/>
      <c r="AF49" s="9"/>
      <c r="AG49" s="10"/>
      <c r="AH49" s="8"/>
      <c r="AI49" s="8"/>
      <c r="AJ49" s="9"/>
      <c r="AK49" s="10"/>
      <c r="AL49" s="11"/>
      <c r="AM49" s="8"/>
      <c r="AN49" s="11"/>
      <c r="AO49" s="8"/>
      <c r="AP49" s="11"/>
      <c r="AQ49" s="9"/>
      <c r="AR49" s="8"/>
      <c r="AS49" s="11"/>
      <c r="AT49" s="11"/>
      <c r="AU49" s="10"/>
      <c r="AV49" s="11"/>
      <c r="AW49" s="10"/>
      <c r="AX49" s="7"/>
      <c r="AY49" s="8"/>
      <c r="AZ49" s="8"/>
      <c r="BA49" s="11"/>
      <c r="BB49" s="8"/>
      <c r="BC49" s="10"/>
      <c r="BD49" s="9"/>
      <c r="BE49" s="9"/>
      <c r="BF49" s="9"/>
      <c r="BG49" s="10"/>
      <c r="BH49" s="7"/>
      <c r="BI49" s="10"/>
      <c r="BJ49" s="7"/>
      <c r="BK49" s="8"/>
      <c r="BL49" s="8"/>
      <c r="BM49" s="8"/>
      <c r="BN49" s="7"/>
    </row>
    <row r="50" spans="6:66" s="6" customFormat="1">
      <c r="F50" s="7"/>
      <c r="G50" s="8"/>
      <c r="H50" s="9"/>
      <c r="I50" s="9"/>
      <c r="J50" s="9"/>
      <c r="K50" s="9"/>
      <c r="L50" s="9"/>
      <c r="M50" s="9"/>
      <c r="N50" s="9"/>
      <c r="O50" s="9"/>
      <c r="P50" s="9"/>
      <c r="Q50" s="9"/>
      <c r="R50" s="10"/>
      <c r="S50" s="9"/>
      <c r="T50" s="9"/>
      <c r="U50" s="32"/>
      <c r="V50" s="10"/>
      <c r="W50" s="9"/>
      <c r="X50" s="10"/>
      <c r="Y50" s="9"/>
      <c r="Z50" s="10"/>
      <c r="AA50" s="10"/>
      <c r="AB50" s="9"/>
      <c r="AC50" s="9"/>
      <c r="AD50" s="9"/>
      <c r="AE50" s="9"/>
      <c r="AF50" s="9"/>
      <c r="AG50" s="10"/>
      <c r="AH50" s="8"/>
      <c r="AI50" s="8"/>
      <c r="AJ50" s="9"/>
      <c r="AK50" s="10"/>
      <c r="AL50" s="11"/>
      <c r="AM50" s="8"/>
      <c r="AN50" s="11"/>
      <c r="AO50" s="8"/>
      <c r="AP50" s="11"/>
      <c r="AQ50" s="9"/>
      <c r="AR50" s="8"/>
      <c r="AS50" s="11"/>
      <c r="AT50" s="11"/>
      <c r="AU50" s="10"/>
      <c r="AV50" s="11"/>
      <c r="AW50" s="10"/>
      <c r="AX50" s="7"/>
      <c r="AY50" s="8"/>
      <c r="AZ50" s="8"/>
      <c r="BA50" s="11"/>
      <c r="BB50" s="8"/>
      <c r="BC50" s="10"/>
      <c r="BD50" s="9"/>
      <c r="BE50" s="9"/>
      <c r="BF50" s="9"/>
      <c r="BG50" s="10"/>
      <c r="BH50" s="7"/>
      <c r="BI50" s="10"/>
      <c r="BJ50" s="7"/>
      <c r="BK50" s="8"/>
      <c r="BL50" s="8"/>
      <c r="BM50" s="8"/>
      <c r="BN50" s="7"/>
    </row>
    <row r="51" spans="6:66" s="6" customFormat="1">
      <c r="F51" s="7"/>
      <c r="G51" s="8"/>
      <c r="H51" s="9"/>
      <c r="I51" s="9"/>
      <c r="J51" s="9"/>
      <c r="K51" s="9"/>
      <c r="L51" s="9"/>
      <c r="M51" s="9"/>
      <c r="N51" s="9"/>
      <c r="O51" s="9"/>
      <c r="P51" s="9"/>
      <c r="Q51" s="9"/>
      <c r="R51" s="10"/>
      <c r="S51" s="9"/>
      <c r="T51" s="9"/>
      <c r="U51" s="32"/>
      <c r="V51" s="10"/>
      <c r="W51" s="9"/>
      <c r="X51" s="10"/>
      <c r="Y51" s="9"/>
      <c r="Z51" s="10"/>
      <c r="AA51" s="10"/>
      <c r="AB51" s="9"/>
      <c r="AC51" s="9"/>
      <c r="AD51" s="9"/>
      <c r="AE51" s="9"/>
      <c r="AF51" s="9"/>
      <c r="AG51" s="10"/>
      <c r="AH51" s="8"/>
      <c r="AI51" s="8"/>
      <c r="AJ51" s="9"/>
      <c r="AK51" s="10"/>
      <c r="AL51" s="11"/>
      <c r="AM51" s="8"/>
      <c r="AN51" s="11"/>
      <c r="AO51" s="8"/>
      <c r="AP51" s="11"/>
      <c r="AQ51" s="9"/>
      <c r="AR51" s="8"/>
      <c r="AS51" s="11"/>
      <c r="AT51" s="11"/>
      <c r="AU51" s="10"/>
      <c r="AV51" s="11"/>
      <c r="AW51" s="10"/>
      <c r="AX51" s="7"/>
      <c r="AY51" s="8"/>
      <c r="AZ51" s="8"/>
      <c r="BA51" s="11"/>
      <c r="BB51" s="8"/>
      <c r="BC51" s="10"/>
      <c r="BD51" s="9"/>
      <c r="BE51" s="9"/>
      <c r="BF51" s="9"/>
      <c r="BG51" s="10"/>
      <c r="BH51" s="7"/>
      <c r="BI51" s="10"/>
      <c r="BJ51" s="7"/>
      <c r="BK51" s="8"/>
      <c r="BL51" s="8"/>
      <c r="BM51" s="8"/>
      <c r="BN51" s="7"/>
    </row>
    <row r="52" spans="6:66" s="12" customFormat="1">
      <c r="F52" s="13"/>
      <c r="G52" s="14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6"/>
      <c r="S52" s="15"/>
      <c r="T52" s="15"/>
      <c r="U52" s="32"/>
      <c r="V52" s="16"/>
      <c r="W52" s="15"/>
      <c r="X52" s="16"/>
      <c r="Y52" s="15"/>
      <c r="Z52" s="16"/>
      <c r="AA52" s="16"/>
      <c r="AB52" s="15"/>
      <c r="AC52" s="15"/>
      <c r="AD52" s="15"/>
      <c r="AE52" s="15"/>
      <c r="AF52" s="15"/>
      <c r="AG52" s="16"/>
      <c r="AH52" s="14"/>
      <c r="AI52" s="14"/>
      <c r="AJ52" s="15"/>
      <c r="AK52" s="16"/>
      <c r="AL52" s="17"/>
      <c r="AM52" s="14"/>
      <c r="AN52" s="17"/>
      <c r="AO52" s="14"/>
      <c r="AP52" s="17"/>
      <c r="AQ52" s="15"/>
      <c r="AR52" s="14"/>
      <c r="AS52" s="17"/>
      <c r="AT52" s="17"/>
      <c r="AU52" s="16"/>
      <c r="AV52" s="17"/>
      <c r="AW52" s="16"/>
      <c r="AX52" s="13"/>
      <c r="AY52" s="14"/>
      <c r="AZ52" s="14"/>
      <c r="BA52" s="17"/>
      <c r="BB52" s="14"/>
      <c r="BC52" s="16"/>
      <c r="BD52" s="15"/>
      <c r="BE52" s="15"/>
      <c r="BF52" s="15"/>
      <c r="BG52" s="16"/>
      <c r="BH52" s="13"/>
      <c r="BI52" s="16"/>
      <c r="BJ52" s="13"/>
      <c r="BK52" s="14"/>
      <c r="BL52" s="14"/>
      <c r="BM52" s="14"/>
      <c r="BN52" s="13"/>
    </row>
    <row r="53" spans="6:66" s="6" customFormat="1">
      <c r="F53" s="7"/>
      <c r="G53" s="8"/>
      <c r="H53" s="9"/>
      <c r="I53" s="9"/>
      <c r="J53" s="9"/>
      <c r="K53" s="9"/>
      <c r="L53" s="9"/>
      <c r="M53" s="9"/>
      <c r="N53" s="9"/>
      <c r="O53" s="9"/>
      <c r="P53" s="9"/>
      <c r="Q53" s="9"/>
      <c r="R53" s="10"/>
      <c r="S53" s="9"/>
      <c r="T53" s="9"/>
      <c r="U53" s="32"/>
      <c r="V53" s="10"/>
      <c r="W53" s="9"/>
      <c r="X53" s="10"/>
      <c r="Y53" s="9"/>
      <c r="Z53" s="10"/>
      <c r="AA53" s="10"/>
      <c r="AB53" s="9"/>
      <c r="AC53" s="9"/>
      <c r="AD53" s="9"/>
      <c r="AE53" s="9"/>
      <c r="AF53" s="9"/>
      <c r="AG53" s="10"/>
      <c r="AH53" s="8"/>
      <c r="AI53" s="8"/>
      <c r="AJ53" s="9"/>
      <c r="AK53" s="10"/>
      <c r="AL53" s="11"/>
      <c r="AM53" s="8"/>
      <c r="AN53" s="11"/>
      <c r="AO53" s="8"/>
      <c r="AP53" s="11"/>
      <c r="AQ53" s="9"/>
      <c r="AR53" s="8"/>
      <c r="AS53" s="11"/>
      <c r="AT53" s="11"/>
      <c r="AU53" s="10"/>
      <c r="AV53" s="11"/>
      <c r="AW53" s="10"/>
      <c r="AX53" s="7"/>
      <c r="AY53" s="8"/>
      <c r="AZ53" s="8"/>
      <c r="BA53" s="11"/>
      <c r="BB53" s="8"/>
      <c r="BC53" s="10"/>
      <c r="BD53" s="9"/>
      <c r="BE53" s="9"/>
      <c r="BF53" s="9"/>
      <c r="BG53" s="10"/>
      <c r="BH53" s="7"/>
      <c r="BI53" s="10"/>
      <c r="BJ53" s="7"/>
      <c r="BK53" s="8"/>
      <c r="BL53" s="8"/>
      <c r="BM53" s="8"/>
      <c r="BN53" s="7"/>
    </row>
    <row r="54" spans="6:66" s="6" customFormat="1">
      <c r="F54" s="7"/>
      <c r="G54" s="8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9"/>
      <c r="T54" s="9"/>
      <c r="U54" s="32"/>
      <c r="V54" s="10"/>
      <c r="W54" s="9"/>
      <c r="X54" s="10"/>
      <c r="Y54" s="9"/>
      <c r="Z54" s="10"/>
      <c r="AA54" s="10"/>
      <c r="AB54" s="9"/>
      <c r="AC54" s="9"/>
      <c r="AD54" s="9"/>
      <c r="AE54" s="9"/>
      <c r="AF54" s="9"/>
      <c r="AG54" s="10"/>
      <c r="AH54" s="8"/>
      <c r="AI54" s="8"/>
      <c r="AJ54" s="9"/>
      <c r="AK54" s="10"/>
      <c r="AL54" s="11"/>
      <c r="AM54" s="8"/>
      <c r="AN54" s="11"/>
      <c r="AO54" s="8"/>
      <c r="AP54" s="11"/>
      <c r="AQ54" s="9"/>
      <c r="AR54" s="8"/>
      <c r="AS54" s="11"/>
      <c r="AT54" s="11"/>
      <c r="AU54" s="10"/>
      <c r="AV54" s="11"/>
      <c r="AW54" s="10"/>
      <c r="AX54" s="7"/>
      <c r="AY54" s="8"/>
      <c r="AZ54" s="8"/>
      <c r="BA54" s="11"/>
      <c r="BB54" s="8"/>
      <c r="BC54" s="10"/>
      <c r="BD54" s="9"/>
      <c r="BE54" s="9"/>
      <c r="BF54" s="9"/>
      <c r="BG54" s="10"/>
      <c r="BH54" s="7"/>
      <c r="BI54" s="10"/>
      <c r="BJ54" s="7"/>
      <c r="BK54" s="8"/>
      <c r="BL54" s="8"/>
      <c r="BM54" s="8"/>
      <c r="BN54" s="7"/>
    </row>
    <row r="55" spans="6:66" s="6" customFormat="1">
      <c r="F55" s="7"/>
      <c r="G55" s="8"/>
      <c r="H55" s="9"/>
      <c r="I55" s="9"/>
      <c r="J55" s="9"/>
      <c r="K55" s="9"/>
      <c r="L55" s="9"/>
      <c r="M55" s="9"/>
      <c r="N55" s="9"/>
      <c r="O55" s="9"/>
      <c r="P55" s="9"/>
      <c r="Q55" s="9"/>
      <c r="R55" s="10"/>
      <c r="S55" s="9"/>
      <c r="T55" s="9"/>
      <c r="U55" s="32"/>
      <c r="V55" s="10"/>
      <c r="W55" s="9"/>
      <c r="X55" s="10"/>
      <c r="Y55" s="9"/>
      <c r="Z55" s="10"/>
      <c r="AA55" s="10"/>
      <c r="AB55" s="9"/>
      <c r="AC55" s="9"/>
      <c r="AD55" s="9"/>
      <c r="AE55" s="9"/>
      <c r="AF55" s="9"/>
      <c r="AG55" s="10"/>
      <c r="AH55" s="8"/>
      <c r="AI55" s="8"/>
      <c r="AJ55" s="9"/>
      <c r="AK55" s="10"/>
      <c r="AL55" s="11"/>
      <c r="AM55" s="8"/>
      <c r="AN55" s="11"/>
      <c r="AO55" s="8"/>
      <c r="AP55" s="11"/>
      <c r="AQ55" s="9"/>
      <c r="AR55" s="8"/>
      <c r="AS55" s="11"/>
      <c r="AT55" s="11"/>
      <c r="AU55" s="10"/>
      <c r="AV55" s="11"/>
      <c r="AW55" s="10"/>
      <c r="AX55" s="7"/>
      <c r="AY55" s="8"/>
      <c r="AZ55" s="8"/>
      <c r="BA55" s="11"/>
      <c r="BB55" s="8"/>
      <c r="BC55" s="10"/>
      <c r="BD55" s="9"/>
      <c r="BE55" s="9"/>
      <c r="BF55" s="9"/>
      <c r="BG55" s="10"/>
      <c r="BH55" s="7"/>
      <c r="BI55" s="10"/>
      <c r="BJ55" s="7"/>
      <c r="BK55" s="8"/>
      <c r="BL55" s="8"/>
      <c r="BM55" s="8"/>
      <c r="BN55" s="7"/>
    </row>
    <row r="56" spans="6:66" s="12" customFormat="1">
      <c r="F56" s="13"/>
      <c r="G56" s="14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6"/>
      <c r="S56" s="15"/>
      <c r="T56" s="15"/>
      <c r="U56" s="32"/>
      <c r="V56" s="16"/>
      <c r="W56" s="15"/>
      <c r="X56" s="16"/>
      <c r="Y56" s="15"/>
      <c r="Z56" s="16"/>
      <c r="AA56" s="16"/>
      <c r="AB56" s="15"/>
      <c r="AC56" s="15"/>
      <c r="AD56" s="15"/>
      <c r="AE56" s="15"/>
      <c r="AF56" s="15"/>
      <c r="AG56" s="16"/>
      <c r="AH56" s="14"/>
      <c r="AI56" s="14"/>
      <c r="AJ56" s="15"/>
      <c r="AK56" s="16"/>
      <c r="AL56" s="17"/>
      <c r="AM56" s="14"/>
      <c r="AN56" s="17"/>
      <c r="AO56" s="14"/>
      <c r="AP56" s="17"/>
      <c r="AQ56" s="15"/>
      <c r="AR56" s="14"/>
      <c r="AS56" s="17"/>
      <c r="AT56" s="17"/>
      <c r="AU56" s="16"/>
      <c r="AV56" s="17"/>
      <c r="AW56" s="16"/>
      <c r="AX56" s="13"/>
      <c r="AY56" s="14"/>
      <c r="AZ56" s="14"/>
      <c r="BA56" s="17"/>
      <c r="BB56" s="14"/>
      <c r="BC56" s="16"/>
      <c r="BD56" s="15"/>
      <c r="BE56" s="15"/>
      <c r="BF56" s="15"/>
      <c r="BG56" s="16"/>
      <c r="BH56" s="13"/>
      <c r="BI56" s="16"/>
      <c r="BJ56" s="13"/>
      <c r="BK56" s="14"/>
      <c r="BL56" s="14"/>
      <c r="BM56" s="14"/>
      <c r="BN56" s="13"/>
    </row>
    <row r="57" spans="6:66" s="12" customFormat="1">
      <c r="F57" s="13"/>
      <c r="G57" s="14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6"/>
      <c r="S57" s="15"/>
      <c r="T57" s="15"/>
      <c r="U57" s="32"/>
      <c r="V57" s="16"/>
      <c r="W57" s="15"/>
      <c r="X57" s="16"/>
      <c r="Y57" s="15"/>
      <c r="Z57" s="16"/>
      <c r="AA57" s="16"/>
      <c r="AB57" s="15"/>
      <c r="AC57" s="15"/>
      <c r="AD57" s="15"/>
      <c r="AE57" s="15"/>
      <c r="AF57" s="15"/>
      <c r="AG57" s="16"/>
      <c r="AH57" s="14"/>
      <c r="AI57" s="14"/>
      <c r="AJ57" s="15"/>
      <c r="AK57" s="16"/>
      <c r="AL57" s="17"/>
      <c r="AM57" s="14"/>
      <c r="AN57" s="17"/>
      <c r="AO57" s="14"/>
      <c r="AP57" s="17"/>
      <c r="AQ57" s="15"/>
      <c r="AR57" s="14"/>
      <c r="AS57" s="17"/>
      <c r="AT57" s="17"/>
      <c r="AU57" s="16"/>
      <c r="AV57" s="17"/>
      <c r="AW57" s="16"/>
      <c r="AX57" s="13"/>
      <c r="AY57" s="14"/>
      <c r="AZ57" s="14"/>
      <c r="BA57" s="17"/>
      <c r="BB57" s="14"/>
      <c r="BC57" s="16"/>
      <c r="BD57" s="15"/>
      <c r="BE57" s="15"/>
      <c r="BF57" s="15"/>
      <c r="BG57" s="16"/>
      <c r="BH57" s="13"/>
      <c r="BI57" s="16"/>
      <c r="BJ57" s="13"/>
      <c r="BK57" s="14"/>
      <c r="BL57" s="14"/>
      <c r="BM57" s="14"/>
      <c r="BN57" s="13"/>
    </row>
    <row r="58" spans="6:66" s="12" customFormat="1">
      <c r="F58" s="13"/>
      <c r="G58" s="14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6"/>
      <c r="S58" s="15"/>
      <c r="T58" s="15"/>
      <c r="U58" s="32"/>
      <c r="V58" s="16"/>
      <c r="W58" s="15"/>
      <c r="X58" s="16"/>
      <c r="Y58" s="15"/>
      <c r="Z58" s="16"/>
      <c r="AA58" s="16"/>
      <c r="AB58" s="15"/>
      <c r="AC58" s="15"/>
      <c r="AD58" s="15"/>
      <c r="AE58" s="15"/>
      <c r="AF58" s="15"/>
      <c r="AG58" s="16"/>
      <c r="AH58" s="14"/>
      <c r="AI58" s="14"/>
      <c r="AJ58" s="15"/>
      <c r="AK58" s="16"/>
      <c r="AL58" s="17"/>
      <c r="AM58" s="14"/>
      <c r="AN58" s="17"/>
      <c r="AO58" s="14"/>
      <c r="AP58" s="17"/>
      <c r="AQ58" s="15"/>
      <c r="AR58" s="14"/>
      <c r="AS58" s="17"/>
      <c r="AT58" s="17"/>
      <c r="AU58" s="16"/>
      <c r="AV58" s="17"/>
      <c r="AW58" s="16"/>
      <c r="AX58" s="13"/>
      <c r="AY58" s="14"/>
      <c r="AZ58" s="14"/>
      <c r="BA58" s="17"/>
      <c r="BB58" s="14"/>
      <c r="BC58" s="16"/>
      <c r="BD58" s="15"/>
      <c r="BE58" s="15"/>
      <c r="BF58" s="15"/>
      <c r="BG58" s="16"/>
      <c r="BH58" s="13"/>
      <c r="BI58" s="16"/>
      <c r="BJ58" s="13"/>
      <c r="BK58" s="14"/>
      <c r="BL58" s="14"/>
      <c r="BM58" s="14"/>
      <c r="BN58" s="13"/>
    </row>
    <row r="59" spans="6:66" s="6" customFormat="1">
      <c r="F59" s="7"/>
      <c r="G59" s="8"/>
      <c r="H59" s="9"/>
      <c r="I59" s="9"/>
      <c r="J59" s="9"/>
      <c r="K59" s="9"/>
      <c r="L59" s="9"/>
      <c r="M59" s="9"/>
      <c r="N59" s="9"/>
      <c r="O59" s="9"/>
      <c r="P59" s="9"/>
      <c r="Q59" s="9"/>
      <c r="R59" s="10"/>
      <c r="S59" s="9"/>
      <c r="T59" s="9"/>
      <c r="U59" s="32"/>
      <c r="V59" s="10"/>
      <c r="W59" s="9"/>
      <c r="X59" s="10"/>
      <c r="Y59" s="9"/>
      <c r="Z59" s="10"/>
      <c r="AA59" s="10"/>
      <c r="AB59" s="9"/>
      <c r="AC59" s="9"/>
      <c r="AD59" s="9"/>
      <c r="AE59" s="9"/>
      <c r="AF59" s="9"/>
      <c r="AG59" s="10"/>
      <c r="AH59" s="8"/>
      <c r="AI59" s="8"/>
      <c r="AJ59" s="9"/>
      <c r="AK59" s="10"/>
      <c r="AL59" s="11"/>
      <c r="AM59" s="8"/>
      <c r="AN59" s="11"/>
      <c r="AO59" s="8"/>
      <c r="AP59" s="11"/>
      <c r="AQ59" s="9"/>
      <c r="AR59" s="8"/>
      <c r="AS59" s="11"/>
      <c r="AT59" s="11"/>
      <c r="AU59" s="10"/>
      <c r="AV59" s="11"/>
      <c r="AW59" s="10"/>
      <c r="AX59" s="7"/>
      <c r="AY59" s="8"/>
      <c r="AZ59" s="8"/>
      <c r="BA59" s="11"/>
      <c r="BB59" s="8"/>
      <c r="BC59" s="10"/>
      <c r="BD59" s="9"/>
      <c r="BE59" s="9"/>
      <c r="BF59" s="9"/>
      <c r="BG59" s="10"/>
      <c r="BH59" s="7"/>
      <c r="BI59" s="10"/>
      <c r="BJ59" s="7"/>
      <c r="BK59" s="8"/>
      <c r="BL59" s="8"/>
      <c r="BM59" s="8"/>
      <c r="BN59" s="7"/>
    </row>
    <row r="60" spans="6:66" s="6" customFormat="1">
      <c r="F60" s="7"/>
      <c r="G60" s="8"/>
      <c r="H60" s="9"/>
      <c r="I60" s="9"/>
      <c r="J60" s="9"/>
      <c r="K60" s="9"/>
      <c r="L60" s="9"/>
      <c r="M60" s="9"/>
      <c r="N60" s="9"/>
      <c r="O60" s="9"/>
      <c r="P60" s="9"/>
      <c r="Q60" s="9"/>
      <c r="R60" s="10"/>
      <c r="S60" s="9"/>
      <c r="T60" s="9"/>
      <c r="U60" s="32"/>
      <c r="V60" s="10"/>
      <c r="W60" s="9"/>
      <c r="X60" s="10"/>
      <c r="Y60" s="9"/>
      <c r="Z60" s="10"/>
      <c r="AA60" s="10"/>
      <c r="AB60" s="9"/>
      <c r="AC60" s="9"/>
      <c r="AD60" s="9"/>
      <c r="AE60" s="9"/>
      <c r="AF60" s="9"/>
      <c r="AG60" s="10"/>
      <c r="AH60" s="8"/>
      <c r="AI60" s="8"/>
      <c r="AJ60" s="9"/>
      <c r="AK60" s="10"/>
      <c r="AL60" s="11"/>
      <c r="AM60" s="8"/>
      <c r="AN60" s="11"/>
      <c r="AO60" s="8"/>
      <c r="AP60" s="11"/>
      <c r="AQ60" s="9"/>
      <c r="AR60" s="8"/>
      <c r="AS60" s="11"/>
      <c r="AT60" s="11"/>
      <c r="AU60" s="10"/>
      <c r="AV60" s="11"/>
      <c r="AW60" s="10"/>
      <c r="AX60" s="7"/>
      <c r="AY60" s="8"/>
      <c r="AZ60" s="8"/>
      <c r="BA60" s="11"/>
      <c r="BB60" s="8"/>
      <c r="BC60" s="10"/>
      <c r="BD60" s="9"/>
      <c r="BE60" s="9"/>
      <c r="BF60" s="9"/>
      <c r="BG60" s="10"/>
      <c r="BH60" s="7"/>
      <c r="BI60" s="10"/>
      <c r="BJ60" s="7"/>
      <c r="BK60" s="8"/>
      <c r="BL60" s="8"/>
      <c r="BM60" s="8"/>
      <c r="BN60" s="7"/>
    </row>
    <row r="61" spans="6:66" s="6" customFormat="1">
      <c r="F61" s="7"/>
      <c r="G61" s="8"/>
      <c r="H61" s="9"/>
      <c r="I61" s="9"/>
      <c r="J61" s="9"/>
      <c r="K61" s="9"/>
      <c r="L61" s="9"/>
      <c r="M61" s="9"/>
      <c r="N61" s="9"/>
      <c r="O61" s="9"/>
      <c r="P61" s="9"/>
      <c r="Q61" s="9"/>
      <c r="R61" s="10"/>
      <c r="S61" s="9"/>
      <c r="T61" s="9"/>
      <c r="U61" s="32"/>
      <c r="V61" s="10"/>
      <c r="W61" s="9"/>
      <c r="X61" s="10"/>
      <c r="Y61" s="9"/>
      <c r="Z61" s="10"/>
      <c r="AA61" s="10"/>
      <c r="AB61" s="9"/>
      <c r="AC61" s="9"/>
      <c r="AD61" s="9"/>
      <c r="AE61" s="9"/>
      <c r="AF61" s="9"/>
      <c r="AG61" s="10"/>
      <c r="AH61" s="8"/>
      <c r="AI61" s="8"/>
      <c r="AJ61" s="9"/>
      <c r="AK61" s="10"/>
      <c r="AL61" s="11"/>
      <c r="AM61" s="8"/>
      <c r="AN61" s="11"/>
      <c r="AO61" s="8"/>
      <c r="AP61" s="11"/>
      <c r="AQ61" s="9"/>
      <c r="AR61" s="8"/>
      <c r="AS61" s="11"/>
      <c r="AT61" s="11"/>
      <c r="AU61" s="10"/>
      <c r="AV61" s="11"/>
      <c r="AW61" s="10"/>
      <c r="AX61" s="7"/>
      <c r="AY61" s="8"/>
      <c r="AZ61" s="8"/>
      <c r="BA61" s="11"/>
      <c r="BB61" s="8"/>
      <c r="BC61" s="10"/>
      <c r="BD61" s="9"/>
      <c r="BE61" s="9"/>
      <c r="BF61" s="9"/>
      <c r="BG61" s="10"/>
      <c r="BH61" s="7"/>
      <c r="BI61" s="10"/>
      <c r="BJ61" s="7"/>
      <c r="BK61" s="8"/>
      <c r="BL61" s="8"/>
      <c r="BM61" s="8"/>
      <c r="BN61" s="7"/>
    </row>
    <row r="62" spans="6:66" s="6" customFormat="1">
      <c r="F62" s="7"/>
      <c r="G62" s="8"/>
      <c r="H62" s="9"/>
      <c r="I62" s="9"/>
      <c r="J62" s="9"/>
      <c r="K62" s="9"/>
      <c r="L62" s="9"/>
      <c r="M62" s="9"/>
      <c r="N62" s="9"/>
      <c r="O62" s="9"/>
      <c r="P62" s="9"/>
      <c r="Q62" s="9"/>
      <c r="R62" s="10"/>
      <c r="S62" s="9"/>
      <c r="T62" s="9"/>
      <c r="U62" s="32"/>
      <c r="V62" s="10"/>
      <c r="W62" s="9"/>
      <c r="X62" s="10"/>
      <c r="Y62" s="9"/>
      <c r="Z62" s="10"/>
      <c r="AA62" s="10"/>
      <c r="AB62" s="9"/>
      <c r="AC62" s="9"/>
      <c r="AD62" s="9"/>
      <c r="AE62" s="9"/>
      <c r="AF62" s="9"/>
      <c r="AG62" s="10"/>
      <c r="AH62" s="8"/>
      <c r="AI62" s="8"/>
      <c r="AJ62" s="9"/>
      <c r="AK62" s="10"/>
      <c r="AL62" s="11"/>
      <c r="AM62" s="8"/>
      <c r="AN62" s="11"/>
      <c r="AO62" s="8"/>
      <c r="AP62" s="11"/>
      <c r="AQ62" s="9"/>
      <c r="AR62" s="8"/>
      <c r="AS62" s="11"/>
      <c r="AT62" s="11"/>
      <c r="AU62" s="10"/>
      <c r="AV62" s="11"/>
      <c r="AW62" s="10"/>
      <c r="AX62" s="7"/>
      <c r="AY62" s="8"/>
      <c r="AZ62" s="8"/>
      <c r="BA62" s="11"/>
      <c r="BB62" s="8"/>
      <c r="BC62" s="10"/>
      <c r="BD62" s="9"/>
      <c r="BE62" s="9"/>
      <c r="BF62" s="9"/>
      <c r="BG62" s="10"/>
      <c r="BH62" s="7"/>
      <c r="BI62" s="10"/>
      <c r="BJ62" s="7"/>
      <c r="BK62" s="8"/>
      <c r="BL62" s="8"/>
      <c r="BM62" s="8"/>
      <c r="BN62" s="7"/>
    </row>
    <row r="75" spans="61:63">
      <c r="BI75" s="36"/>
      <c r="BJ75" s="36"/>
      <c r="BK75" s="36"/>
    </row>
    <row r="76" spans="61:63">
      <c r="BI76" s="23"/>
      <c r="BJ76" s="23"/>
      <c r="BK76" s="23"/>
    </row>
    <row r="77" spans="61:63">
      <c r="BI77" s="23"/>
      <c r="BJ77" s="23"/>
      <c r="BK77" s="23"/>
    </row>
    <row r="78" spans="61:63">
      <c r="BI78" s="23"/>
      <c r="BJ78" s="23"/>
      <c r="BK78" s="23"/>
    </row>
    <row r="79" spans="61:63">
      <c r="BI79" s="36"/>
      <c r="BJ79" s="36"/>
      <c r="BK79" s="36"/>
    </row>
  </sheetData>
  <sortState ref="A1:BP59">
    <sortCondition descending="1" ref="F1"/>
  </sortState>
  <mergeCells count="67">
    <mergeCell ref="A1:A4"/>
    <mergeCell ref="B1:B4"/>
    <mergeCell ref="C1:C4"/>
    <mergeCell ref="D1:D4"/>
    <mergeCell ref="E1:E4"/>
    <mergeCell ref="P1:P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AB1:AB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N1:AN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Z1:AZ2"/>
    <mergeCell ref="AO1:AO2"/>
    <mergeCell ref="AP1:AP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BI79:BK79"/>
    <mergeCell ref="BI75:BK75"/>
    <mergeCell ref="BN1:BN2"/>
    <mergeCell ref="BK2:BL2"/>
    <mergeCell ref="BA1:BA2"/>
    <mergeCell ref="BB1:BB2"/>
    <mergeCell ref="BC1:BC2"/>
    <mergeCell ref="BD1:BD2"/>
    <mergeCell ref="BE1:BE2"/>
    <mergeCell ref="BF1:BF2"/>
    <mergeCell ref="BG1:BG2"/>
    <mergeCell ref="BH1:BH2"/>
    <mergeCell ref="BI1:BI2"/>
    <mergeCell ref="BJ1:BJ2"/>
    <mergeCell ref="BM1:BM2"/>
  </mergeCells>
  <pageMargins left="0.70866141732283472" right="0.70866141732283472" top="0.74803149606299213" bottom="0.74803149606299213" header="0.31496062992125984" footer="0.31496062992125984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2026-09-25T10:06:26Z</dcterms:modified>
</cp:coreProperties>
</file>